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75" windowWidth="28035" windowHeight="11880" tabRatio="766"/>
  </bookViews>
  <sheets>
    <sheet name="(별지 제10호 서식)사용실적 보고" sheetId="8" r:id="rId1"/>
    <sheet name="(별지 제11호 서식)사업비 사용명세서" sheetId="1" r:id="rId2"/>
    <sheet name="세부 사업비 사용내역" sheetId="2" r:id="rId3"/>
    <sheet name="인건비(보수)" sheetId="7" r:id="rId4"/>
    <sheet name="여비(국내여비)" sheetId="5" r:id="rId5"/>
    <sheet name="여비(국외여비)" sheetId="6" r:id="rId6"/>
    <sheet name="운영비(일반수용비)" sheetId="4" r:id="rId7"/>
    <sheet name="운영비(일반용역비)" sheetId="3" r:id="rId8"/>
  </sheets>
  <calcPr calcId="145621"/>
</workbook>
</file>

<file path=xl/calcChain.xml><?xml version="1.0" encoding="utf-8"?>
<calcChain xmlns="http://schemas.openxmlformats.org/spreadsheetml/2006/main">
  <c r="D9" i="2" l="1"/>
  <c r="D8" i="2"/>
  <c r="D7" i="2"/>
  <c r="D6" i="2"/>
  <c r="E8" i="2" l="1"/>
  <c r="I18" i="7"/>
  <c r="F22" i="6"/>
  <c r="F18" i="5"/>
  <c r="E15" i="3"/>
  <c r="E14" i="4"/>
  <c r="I10" i="7"/>
  <c r="I9" i="7"/>
  <c r="I8" i="7"/>
  <c r="I7" i="7"/>
  <c r="I10" i="8" l="1"/>
  <c r="I8" i="8"/>
  <c r="E12" i="2"/>
  <c r="E7" i="2"/>
  <c r="E6" i="2"/>
  <c r="C14" i="1" l="1"/>
  <c r="B14" i="1" l="1"/>
  <c r="D14" i="1" s="1"/>
  <c r="B12" i="1"/>
  <c r="B11" i="1"/>
  <c r="C11" i="1"/>
  <c r="D23" i="2"/>
  <c r="B9" i="1"/>
  <c r="E22" i="2"/>
  <c r="B15" i="1" s="1"/>
  <c r="C9" i="1"/>
  <c r="D11" i="1" l="1"/>
  <c r="D9" i="1"/>
  <c r="E23" i="2"/>
  <c r="B10" i="1"/>
  <c r="B8" i="1"/>
  <c r="B13" i="1" l="1"/>
  <c r="B16" i="1" s="1"/>
  <c r="C15" i="1"/>
  <c r="D15" i="1" s="1"/>
  <c r="C12" i="1"/>
  <c r="C8" i="1"/>
  <c r="D12" i="1" l="1"/>
  <c r="C10" i="1"/>
  <c r="D10" i="1" s="1"/>
  <c r="D8" i="1"/>
  <c r="C13" i="1"/>
  <c r="C16" i="1" l="1"/>
  <c r="D13" i="1"/>
  <c r="D16" i="1" s="1"/>
</calcChain>
</file>

<file path=xl/sharedStrings.xml><?xml version="1.0" encoding="utf-8"?>
<sst xmlns="http://schemas.openxmlformats.org/spreadsheetml/2006/main" count="222" uniqueCount="161">
  <si>
    <t>1. 총 괄</t>
  </si>
  <si>
    <t>(단위 : 원)</t>
  </si>
  <si>
    <t>증감사유</t>
  </si>
  <si>
    <t xml:space="preserve"> - 국외여비</t>
  </si>
  <si>
    <t xml:space="preserve"> - 국내여비</t>
  </si>
  <si>
    <t xml:space="preserve"> - 일반수용비</t>
  </si>
  <si>
    <t xml:space="preserve"> - 일반용역비</t>
  </si>
  <si>
    <t>합 계</t>
  </si>
  <si>
    <t>[일반용역비]</t>
  </si>
  <si>
    <t>집행일</t>
  </si>
  <si>
    <t>지급처</t>
  </si>
  <si>
    <t>집행내역
(상세히 표기)</t>
  </si>
  <si>
    <t>금액(원)</t>
  </si>
  <si>
    <t>소계</t>
  </si>
  <si>
    <t>[일반수용비]</t>
  </si>
  <si>
    <t>자료수집비</t>
  </si>
  <si>
    <t>인쇄비</t>
  </si>
  <si>
    <t>세부내역</t>
  </si>
  <si>
    <t>세부내역</t>
    <phoneticPr fontId="5" type="noConversion"/>
  </si>
  <si>
    <t>[국외여비]</t>
  </si>
  <si>
    <t>국제항공료</t>
  </si>
  <si>
    <t>통역비</t>
  </si>
  <si>
    <t>통신비</t>
  </si>
  <si>
    <t>성명</t>
  </si>
  <si>
    <t>생년월일</t>
  </si>
  <si>
    <t>해당업무</t>
  </si>
  <si>
    <t>노임단가</t>
  </si>
  <si>
    <t>투입월수</t>
  </si>
  <si>
    <t>참여율</t>
  </si>
  <si>
    <t>이순신</t>
  </si>
  <si>
    <t xml:space="preserve"> - 사업 총괄 (사업책임자)</t>
  </si>
  <si>
    <t>홍길동</t>
  </si>
  <si>
    <t xml:space="preserve"> - 대내외 협의
 - 실무 총괄</t>
  </si>
  <si>
    <t>김철수</t>
  </si>
  <si>
    <t xml:space="preserve"> - 현지 환경 및 시장 조사</t>
  </si>
  <si>
    <t>김이박</t>
  </si>
  <si>
    <t xml:space="preserve"> - 타당성조사 사업비 편성</t>
  </si>
  <si>
    <t>구분</t>
  </si>
  <si>
    <t>금액</t>
  </si>
  <si>
    <t>보조비목</t>
  </si>
  <si>
    <t>보조세목</t>
  </si>
  <si>
    <t>인건비(110)</t>
  </si>
  <si>
    <t>보수(01)</t>
  </si>
  <si>
    <t>전담인력 인건비</t>
  </si>
  <si>
    <t>여비(220)</t>
  </si>
  <si>
    <t>국내여비(01)</t>
  </si>
  <si>
    <t>국외여비(02)</t>
  </si>
  <si>
    <t>현지항공료</t>
  </si>
  <si>
    <t>기타 여비</t>
  </si>
  <si>
    <t>운영비(210)</t>
  </si>
  <si>
    <t>일반수용비(01)</t>
  </si>
  <si>
    <t>(국외)회의제경비</t>
  </si>
  <si>
    <t>(국내)회의제경비</t>
  </si>
  <si>
    <t>사무용품비</t>
  </si>
  <si>
    <t>기타 경비</t>
  </si>
  <si>
    <t>정산수수료 및 보험료</t>
  </si>
  <si>
    <t>일반용역비(14)</t>
  </si>
  <si>
    <t>외주용역비</t>
  </si>
  <si>
    <t>총 합계</t>
  </si>
  <si>
    <t xml:space="preserve"> </t>
    <phoneticPr fontId="5" type="noConversion"/>
  </si>
  <si>
    <t>[별지 제11호서식]</t>
    <phoneticPr fontId="5" type="noConversion"/>
  </si>
  <si>
    <t>사업비 사용명세서</t>
    <phoneticPr fontId="5" type="noConversion"/>
  </si>
  <si>
    <t xml:space="preserve">             구 분
    비 목</t>
    <phoneticPr fontId="5" type="noConversion"/>
  </si>
  <si>
    <t>[국내여비]</t>
    <phoneticPr fontId="5" type="noConversion"/>
  </si>
  <si>
    <t>1) 인건비</t>
    <phoneticPr fontId="5" type="noConversion"/>
  </si>
  <si>
    <t>1) 인건비</t>
    <phoneticPr fontId="5" type="noConversion"/>
  </si>
  <si>
    <t>2) 여비</t>
    <phoneticPr fontId="5" type="noConversion"/>
  </si>
  <si>
    <t>3) 운영비</t>
    <phoneticPr fontId="5" type="noConversion"/>
  </si>
  <si>
    <t>2) 여 비</t>
    <phoneticPr fontId="5" type="noConversion"/>
  </si>
  <si>
    <t>3) 운영비</t>
    <phoneticPr fontId="5" type="noConversion"/>
  </si>
  <si>
    <t>증빙번호</t>
    <phoneticPr fontId="5" type="noConversion"/>
  </si>
  <si>
    <t>비고</t>
    <phoneticPr fontId="5" type="noConversion"/>
  </si>
  <si>
    <t>증빙번호</t>
    <phoneticPr fontId="5" type="noConversion"/>
  </si>
  <si>
    <t>사무용품비</t>
    <phoneticPr fontId="5" type="noConversion"/>
  </si>
  <si>
    <t>오피스XX</t>
    <phoneticPr fontId="5" type="noConversion"/>
  </si>
  <si>
    <t>예)일반수용비-01</t>
    <phoneticPr fontId="5" type="noConversion"/>
  </si>
  <si>
    <t>예)일반수용비-02</t>
    <phoneticPr fontId="5" type="noConversion"/>
  </si>
  <si>
    <t>회계법인</t>
    <phoneticPr fontId="5" type="noConversion"/>
  </si>
  <si>
    <t>회계정산비</t>
    <phoneticPr fontId="5" type="noConversion"/>
  </si>
  <si>
    <t>비고</t>
    <phoneticPr fontId="5" type="noConversion"/>
  </si>
  <si>
    <t>경제성 분석 계약금</t>
    <phoneticPr fontId="5" type="noConversion"/>
  </si>
  <si>
    <t xml:space="preserve"> - 보수</t>
    <phoneticPr fontId="5" type="noConversion"/>
  </si>
  <si>
    <t>사용금액</t>
    <phoneticPr fontId="5" type="noConversion"/>
  </si>
  <si>
    <t>잔액</t>
    <phoneticPr fontId="5" type="noConversion"/>
  </si>
  <si>
    <t>당초계획
(협약변경 후 최종금액)</t>
    <phoneticPr fontId="5" type="noConversion"/>
  </si>
  <si>
    <t>1960.01.01</t>
    <phoneticPr fontId="5" type="noConversion"/>
  </si>
  <si>
    <t>3. 비목별 사용명세서</t>
    <phoneticPr fontId="5" type="noConversion"/>
  </si>
  <si>
    <t>[보수]</t>
    <phoneticPr fontId="5" type="noConversion"/>
  </si>
  <si>
    <t>예)인건비-1</t>
    <phoneticPr fontId="5" type="noConversion"/>
  </si>
  <si>
    <t>예)외주용역비-01</t>
    <phoneticPr fontId="5" type="noConversion"/>
  </si>
  <si>
    <r>
      <t>[</t>
    </r>
    <r>
      <rPr>
        <sz val="12"/>
        <color rgb="FF000000"/>
        <rFont val="맑은 고딕"/>
        <family val="3"/>
        <charset val="129"/>
        <scheme val="minor"/>
      </rPr>
      <t>별지 제</t>
    </r>
    <r>
      <rPr>
        <sz val="12"/>
        <color rgb="FF000000"/>
        <rFont val="휴먼명조"/>
        <family val="3"/>
        <charset val="129"/>
      </rPr>
      <t>10</t>
    </r>
    <r>
      <rPr>
        <sz val="12"/>
        <color rgb="FF000000"/>
        <rFont val="맑은 고딕"/>
        <family val="3"/>
        <charset val="129"/>
        <scheme val="minor"/>
      </rPr>
      <t>호 서식</t>
    </r>
    <r>
      <rPr>
        <sz val="12"/>
        <color rgb="FF000000"/>
        <rFont val="휴먼명조"/>
        <family val="3"/>
        <charset val="129"/>
      </rPr>
      <t>]</t>
    </r>
  </si>
  <si>
    <t>해외플랜트 시장개척 지원사업 사업비 사용실적 보고</t>
  </si>
  <si>
    <t>프로젝트명</t>
  </si>
  <si>
    <t>참여기업</t>
  </si>
  <si>
    <t>사업책임자</t>
  </si>
  <si>
    <t>조사기간</t>
  </si>
  <si>
    <r>
      <t>총사업비</t>
    </r>
    <r>
      <rPr>
        <sz val="12"/>
        <color rgb="FF000000"/>
        <rFont val="한양중고딕"/>
        <family val="3"/>
        <charset val="129"/>
      </rPr>
      <t>(</t>
    </r>
    <r>
      <rPr>
        <sz val="12"/>
        <color rgb="FF000000"/>
        <rFont val="맑은 고딕"/>
        <family val="3"/>
        <charset val="129"/>
        <scheme val="minor"/>
      </rPr>
      <t>원</t>
    </r>
    <r>
      <rPr>
        <sz val="12"/>
        <color rgb="FF000000"/>
        <rFont val="한양중고딕"/>
        <family val="3"/>
        <charset val="129"/>
      </rPr>
      <t>)</t>
    </r>
  </si>
  <si>
    <t>정 부</t>
  </si>
  <si>
    <t>지원금</t>
  </si>
  <si>
    <t>민 간</t>
  </si>
  <si>
    <t>부담금</t>
  </si>
  <si>
    <t>계</t>
  </si>
  <si>
    <r>
      <t>집행금액</t>
    </r>
    <r>
      <rPr>
        <sz val="12"/>
        <color rgb="FF000000"/>
        <rFont val="한양중고딕"/>
        <family val="3"/>
        <charset val="129"/>
      </rPr>
      <t>(</t>
    </r>
    <r>
      <rPr>
        <sz val="12"/>
        <color rgb="FF000000"/>
        <rFont val="맑은 고딕"/>
        <family val="3"/>
        <charset val="129"/>
        <scheme val="minor"/>
      </rPr>
      <t>원</t>
    </r>
    <r>
      <rPr>
        <sz val="12"/>
        <color rgb="FF000000"/>
        <rFont val="한양중고딕"/>
        <family val="3"/>
        <charset val="129"/>
      </rPr>
      <t>)</t>
    </r>
  </si>
  <si>
    <r>
      <t>해외플랜트 시장개척 지원사업 사업비 사용 및 사용명세서는 협약서 및 관리지침에 의거 적정하게 집행ㆍ작성되었음을 확인하고</t>
    </r>
    <r>
      <rPr>
        <sz val="12"/>
        <color rgb="FF000000"/>
        <rFont val="한양중고딕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이에 사업비 사용실적을 보고합니다</t>
    </r>
    <r>
      <rPr>
        <sz val="12"/>
        <color rgb="FF000000"/>
        <rFont val="한양중고딕"/>
        <family val="3"/>
        <charset val="129"/>
      </rPr>
      <t>.</t>
    </r>
  </si>
  <si>
    <r>
      <t xml:space="preserve">첨 부 </t>
    </r>
    <r>
      <rPr>
        <sz val="12"/>
        <color rgb="FF000000"/>
        <rFont val="한양중고딕"/>
        <family val="3"/>
        <charset val="129"/>
      </rPr>
      <t xml:space="preserve">: 1. </t>
    </r>
    <r>
      <rPr>
        <sz val="12"/>
        <color rgb="FF000000"/>
        <rFont val="맑은 고딕"/>
        <family val="3"/>
        <charset val="129"/>
        <scheme val="minor"/>
      </rPr>
      <t>사업비 사용명세서</t>
    </r>
    <r>
      <rPr>
        <sz val="12"/>
        <color rgb="FF000000"/>
        <rFont val="한양중고딕"/>
        <family val="3"/>
        <charset val="129"/>
      </rPr>
      <t>(</t>
    </r>
    <r>
      <rPr>
        <sz val="12"/>
        <color rgb="FF000000"/>
        <rFont val="맑은 고딕"/>
        <family val="3"/>
        <charset val="129"/>
        <scheme val="minor"/>
      </rPr>
      <t>별지 제</t>
    </r>
    <r>
      <rPr>
        <sz val="12"/>
        <color rgb="FF000000"/>
        <rFont val="한양중고딕"/>
        <family val="3"/>
        <charset val="129"/>
      </rPr>
      <t>11</t>
    </r>
    <r>
      <rPr>
        <sz val="12"/>
        <color rgb="FF000000"/>
        <rFont val="맑은 고딕"/>
        <family val="3"/>
        <charset val="129"/>
        <scheme val="minor"/>
      </rPr>
      <t>호 서식</t>
    </r>
    <r>
      <rPr>
        <sz val="12"/>
        <color rgb="FF000000"/>
        <rFont val="한양중고딕"/>
        <family val="3"/>
        <charset val="129"/>
      </rPr>
      <t>)</t>
    </r>
  </si>
  <si>
    <r>
      <t xml:space="preserve">2. </t>
    </r>
    <r>
      <rPr>
        <sz val="12"/>
        <color rgb="FF000000"/>
        <rFont val="맑은 고딕"/>
        <family val="3"/>
        <charset val="129"/>
        <scheme val="minor"/>
      </rPr>
      <t>사업비 집행증빙</t>
    </r>
    <r>
      <rPr>
        <sz val="12"/>
        <color rgb="FF000000"/>
        <rFont val="한양중고딕"/>
        <family val="3"/>
        <charset val="129"/>
      </rPr>
      <t>(</t>
    </r>
    <r>
      <rPr>
        <sz val="12"/>
        <color rgb="FF000000"/>
        <rFont val="맑은 고딕"/>
        <family val="3"/>
        <charset val="129"/>
        <scheme val="minor"/>
      </rPr>
      <t>세금계산서 등</t>
    </r>
    <r>
      <rPr>
        <sz val="12"/>
        <color rgb="FF000000"/>
        <rFont val="한양중고딕"/>
        <family val="3"/>
        <charset val="129"/>
      </rPr>
      <t xml:space="preserve">) </t>
    </r>
    <r>
      <rPr>
        <sz val="12"/>
        <color rgb="FF000000"/>
        <rFont val="맑은 고딕"/>
        <family val="3"/>
        <charset val="129"/>
        <scheme val="minor"/>
      </rPr>
      <t>사본</t>
    </r>
  </si>
  <si>
    <r>
      <t xml:space="preserve">3. </t>
    </r>
    <r>
      <rPr>
        <sz val="12"/>
        <color rgb="FF000000"/>
        <rFont val="맑은 고딕"/>
        <family val="3"/>
        <charset val="129"/>
        <scheme val="minor"/>
      </rPr>
      <t>사업비 통장 사본</t>
    </r>
  </si>
  <si>
    <r>
      <t xml:space="preserve">4. </t>
    </r>
    <r>
      <rPr>
        <sz val="12"/>
        <color rgb="FF000000"/>
        <rFont val="맑은 고딕"/>
        <family val="3"/>
        <charset val="129"/>
        <scheme val="minor"/>
      </rPr>
      <t>협약서</t>
    </r>
    <r>
      <rPr>
        <sz val="12"/>
        <color rgb="FF000000"/>
        <rFont val="한양중고딕"/>
        <family val="3"/>
        <charset val="129"/>
      </rPr>
      <t>(</t>
    </r>
    <r>
      <rPr>
        <sz val="12"/>
        <color rgb="FF000000"/>
        <rFont val="맑은 고딕"/>
        <family val="3"/>
        <charset val="129"/>
        <scheme val="minor"/>
      </rPr>
      <t>사업계획서 포함</t>
    </r>
    <r>
      <rPr>
        <sz val="12"/>
        <color rgb="FF000000"/>
        <rFont val="한양중고딕"/>
        <family val="3"/>
        <charset val="129"/>
      </rPr>
      <t xml:space="preserve">) </t>
    </r>
    <r>
      <rPr>
        <sz val="12"/>
        <color rgb="FF000000"/>
        <rFont val="맑은 고딕"/>
        <family val="3"/>
        <charset val="129"/>
        <scheme val="minor"/>
      </rPr>
      <t>사본</t>
    </r>
  </si>
  <si>
    <r>
      <t xml:space="preserve">5. </t>
    </r>
    <r>
      <rPr>
        <sz val="12"/>
        <color rgb="FF000000"/>
        <rFont val="맑은 고딕"/>
        <family val="3"/>
        <charset val="129"/>
        <scheme val="minor"/>
      </rPr>
      <t>외주용역계약서 사본</t>
    </r>
  </si>
  <si>
    <r>
      <t xml:space="preserve">6. </t>
    </r>
    <r>
      <rPr>
        <sz val="12"/>
        <color rgb="FF000000"/>
        <rFont val="맑은 고딕"/>
        <family val="3"/>
        <charset val="129"/>
        <scheme val="minor"/>
      </rPr>
      <t>사업 변경승인 문서 사본</t>
    </r>
  </si>
  <si>
    <r>
      <t xml:space="preserve">참여기업명 </t>
    </r>
    <r>
      <rPr>
        <sz val="12"/>
        <color rgb="FF000000"/>
        <rFont val="한양중고딕"/>
        <family val="3"/>
        <charset val="129"/>
      </rPr>
      <t>:</t>
    </r>
  </si>
  <si>
    <r>
      <t xml:space="preserve">사업책임자 </t>
    </r>
    <r>
      <rPr>
        <sz val="12"/>
        <color rgb="FF000000"/>
        <rFont val="한양중고딕"/>
        <family val="3"/>
        <charset val="129"/>
      </rPr>
      <t>:</t>
    </r>
  </si>
  <si>
    <r>
      <t>(</t>
    </r>
    <r>
      <rPr>
        <sz val="12"/>
        <color rgb="FF000000"/>
        <rFont val="맑은 고딕"/>
        <family val="3"/>
        <charset val="129"/>
        <scheme val="minor"/>
      </rPr>
      <t>성명</t>
    </r>
    <r>
      <rPr>
        <sz val="12"/>
        <color rgb="FF000000"/>
        <rFont val="한양중고딕"/>
        <family val="3"/>
        <charset val="129"/>
      </rPr>
      <t>)</t>
    </r>
  </si>
  <si>
    <r>
      <t>(</t>
    </r>
    <r>
      <rPr>
        <sz val="12"/>
        <color rgb="FF000000"/>
        <rFont val="맑은 고딕"/>
        <family val="3"/>
        <charset val="129"/>
        <scheme val="minor"/>
      </rPr>
      <t>인 또는 서명</t>
    </r>
    <r>
      <rPr>
        <sz val="12"/>
        <color rgb="FF000000"/>
        <rFont val="한양중고딕"/>
        <family val="3"/>
        <charset val="129"/>
      </rPr>
      <t>)</t>
    </r>
  </si>
  <si>
    <r>
      <t xml:space="preserve">대표자 </t>
    </r>
    <r>
      <rPr>
        <sz val="12"/>
        <color rgb="FF000000"/>
        <rFont val="한양중고딕"/>
        <family val="3"/>
        <charset val="129"/>
      </rPr>
      <t>:</t>
    </r>
  </si>
  <si>
    <t>한국플랜트산업협회장 귀하</t>
  </si>
  <si>
    <t>년             월           일</t>
    <phoneticPr fontId="5" type="noConversion"/>
  </si>
  <si>
    <t>예)국내여비-01</t>
    <phoneticPr fontId="5" type="noConversion"/>
  </si>
  <si>
    <t>예)국내여비-02</t>
    <phoneticPr fontId="5" type="noConversion"/>
  </si>
  <si>
    <t>출장자명</t>
    <phoneticPr fontId="5" type="noConversion"/>
  </si>
  <si>
    <t>OO호텔</t>
    <phoneticPr fontId="5" type="noConversion"/>
  </si>
  <si>
    <t>예)국내여비-03</t>
    <phoneticPr fontId="5" type="noConversion"/>
  </si>
  <si>
    <t>2024.04.01</t>
    <phoneticPr fontId="5" type="noConversion"/>
  </si>
  <si>
    <t>2024.04.03</t>
    <phoneticPr fontId="5" type="noConversion"/>
  </si>
  <si>
    <t>관련 기자재 기업 미팅 출장 2인
1박 2일(2024.04.01~2024.04.02)</t>
    <phoneticPr fontId="5" type="noConversion"/>
  </si>
  <si>
    <t>외주용역사 미팅 2인
당일(2024.04.03)</t>
    <phoneticPr fontId="5" type="noConversion"/>
  </si>
  <si>
    <t>출장여비(일비, 식비)</t>
    <phoneticPr fontId="5" type="noConversion"/>
  </si>
  <si>
    <t>출장여비(숙박비)</t>
    <phoneticPr fontId="5" type="noConversion"/>
  </si>
  <si>
    <t>2024.07.01</t>
    <phoneticPr fontId="5" type="noConversion"/>
  </si>
  <si>
    <t>4월~6월</t>
    <phoneticPr fontId="5" type="noConversion"/>
  </si>
  <si>
    <t>예)국외여비-01</t>
    <phoneticPr fontId="5" type="noConversion"/>
  </si>
  <si>
    <t>1차-출장(인도네시아 발주처 방문 및 시장조사) 2인
4박 5일(2024.04.01~2024.04.5)</t>
    <phoneticPr fontId="5" type="noConversion"/>
  </si>
  <si>
    <t>출장신청서(명령서), 정산서, 보고서</t>
    <phoneticPr fontId="5" type="noConversion"/>
  </si>
  <si>
    <t>OO항공</t>
    <phoneticPr fontId="5" type="noConversion"/>
  </si>
  <si>
    <t>국제항공료</t>
    <phoneticPr fontId="5" type="noConversion"/>
  </si>
  <si>
    <t>예)국외여비-02</t>
    <phoneticPr fontId="5" type="noConversion"/>
  </si>
  <si>
    <t>예)국외여비-03</t>
    <phoneticPr fontId="5" type="noConversion"/>
  </si>
  <si>
    <t>예)국외여비-04</t>
    <phoneticPr fontId="5" type="noConversion"/>
  </si>
  <si>
    <t>인보이스, 검수조서 등</t>
    <phoneticPr fontId="5" type="noConversion"/>
  </si>
  <si>
    <t>인보이스, 영수증 등</t>
    <phoneticPr fontId="5" type="noConversion"/>
  </si>
  <si>
    <t>2024.04.20</t>
    <phoneticPr fontId="5" type="noConversion"/>
  </si>
  <si>
    <t>비교견적서, 계약서, 세금계산서 등</t>
    <phoneticPr fontId="5" type="noConversion"/>
  </si>
  <si>
    <t>예)외주용역비-02</t>
    <phoneticPr fontId="5" type="noConversion"/>
  </si>
  <si>
    <t>2024.04.25</t>
    <phoneticPr fontId="5" type="noConversion"/>
  </si>
  <si>
    <t>XX컨설팅(국내)</t>
    <phoneticPr fontId="5" type="noConversion"/>
  </si>
  <si>
    <t>XX컨설팅(해외)</t>
    <phoneticPr fontId="5" type="noConversion"/>
  </si>
  <si>
    <t>시장분석 계약금</t>
    <phoneticPr fontId="5" type="noConversion"/>
  </si>
  <si>
    <t>비교견적서, 계약서, 인보이스, 해외송금증 환율자료 등</t>
    <phoneticPr fontId="5" type="noConversion"/>
  </si>
  <si>
    <t>예)일반수용비-03</t>
    <phoneticPr fontId="5" type="noConversion"/>
  </si>
  <si>
    <t>2024.07.11</t>
    <phoneticPr fontId="5" type="noConversion"/>
  </si>
  <si>
    <t>OO식당</t>
    <phoneticPr fontId="5" type="noConversion"/>
  </si>
  <si>
    <t>(국내)회의제경비</t>
    <phoneticPr fontId="5" type="noConversion"/>
  </si>
  <si>
    <t>회의록, 영수증 등</t>
    <phoneticPr fontId="5" type="noConversion"/>
  </si>
  <si>
    <t>(해외)회의제경비</t>
    <phoneticPr fontId="5" type="noConversion"/>
  </si>
  <si>
    <t>출장신청서(명령서), 정산서, 보고서</t>
    <phoneticPr fontId="5" type="noConversion"/>
  </si>
  <si>
    <t>2. 세부 사업비 사용내역</t>
    <phoneticPr fontId="5" type="noConversion"/>
  </si>
  <si>
    <t>체재비</t>
    <phoneticPr fontId="5" type="noConversion"/>
  </si>
  <si>
    <t>체재비(일비, 식비)</t>
    <phoneticPr fontId="5" type="noConversion"/>
  </si>
  <si>
    <t>체재비(숙박비)</t>
    <phoneticPr fontId="5" type="noConversion"/>
  </si>
  <si>
    <t>국내출장비</t>
    <phoneticPr fontId="5" type="noConversion"/>
  </si>
  <si>
    <t>교통비(차량임차비)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</si>
</sst>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76" formatCode="#,##0_);[Red]\(#,##0\)"/>
  </numFmts>
  <fonts count="23">
    <font>
      <sz val="11"/>
      <color theme="1"/>
      <name val="맑은 고딕"/>
      <family val="2"/>
      <charset val="129"/>
      <scheme val="minor"/>
    </font>
    <font>
      <sz val="12"/>
      <color rgb="FF000000"/>
      <name val="맑은 고딕"/>
      <family val="3"/>
      <charset val="129"/>
      <scheme val="minor"/>
    </font>
    <font>
      <b/>
      <sz val="12"/>
      <color rgb="FF000000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  <font>
      <b/>
      <sz val="11"/>
      <color rgb="FF000000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10"/>
      <color rgb="FF00000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inor"/>
    </font>
    <font>
      <sz val="11"/>
      <name val="돋움"/>
      <family val="3"/>
      <charset val="129"/>
    </font>
    <font>
      <sz val="12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2"/>
      <color rgb="FF000000"/>
      <name val="휴먼명조"/>
      <family val="3"/>
      <charset val="129"/>
    </font>
    <font>
      <b/>
      <sz val="16"/>
      <color rgb="FF000000"/>
      <name val="맑은 고딕"/>
      <family val="3"/>
      <charset val="129"/>
      <scheme val="minor"/>
    </font>
    <font>
      <sz val="12"/>
      <color rgb="FF000000"/>
      <name val="한양중고딕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>
      <alignment vertical="center"/>
    </xf>
    <xf numFmtId="0" fontId="6" fillId="0" borderId="0">
      <alignment vertical="center"/>
    </xf>
    <xf numFmtId="41" fontId="6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6" fillId="0" borderId="0">
      <alignment vertical="center"/>
    </xf>
    <xf numFmtId="41" fontId="18" fillId="0" borderId="0" applyFont="0" applyFill="0" applyBorder="0" applyAlignment="0" applyProtection="0">
      <alignment vertical="center"/>
    </xf>
  </cellStyleXfs>
  <cellXfs count="165">
    <xf numFmtId="0" fontId="0" fillId="0" borderId="0" xfId="0">
      <alignment vertical="center"/>
    </xf>
    <xf numFmtId="0" fontId="6" fillId="0" borderId="0" xfId="1" applyFont="1" applyAlignment="1">
      <alignment vertical="center"/>
    </xf>
    <xf numFmtId="0" fontId="12" fillId="0" borderId="1" xfId="1" applyFont="1" applyBorder="1" applyAlignment="1">
      <alignment horizontal="center" vertical="center" wrapText="1"/>
    </xf>
    <xf numFmtId="41" fontId="12" fillId="0" borderId="1" xfId="2" applyFont="1" applyBorder="1" applyAlignment="1">
      <alignment horizontal="center" vertical="center" wrapText="1"/>
    </xf>
    <xf numFmtId="0" fontId="12" fillId="0" borderId="1" xfId="1" applyFont="1" applyBorder="1" applyAlignment="1">
      <alignment horizontal="justify" vertical="center" wrapText="1"/>
    </xf>
    <xf numFmtId="41" fontId="12" fillId="0" borderId="1" xfId="2" applyFont="1" applyBorder="1" applyAlignment="1">
      <alignment horizontal="justify" vertical="center" wrapText="1"/>
    </xf>
    <xf numFmtId="0" fontId="6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12" fillId="0" borderId="1" xfId="1" applyFont="1" applyBorder="1" applyAlignment="1">
      <alignment horizontal="center" vertical="center" wrapText="1"/>
    </xf>
    <xf numFmtId="41" fontId="12" fillId="0" borderId="1" xfId="2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12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/>
    </xf>
    <xf numFmtId="0" fontId="8" fillId="0" borderId="0" xfId="1" applyFont="1">
      <alignment vertical="center"/>
    </xf>
    <xf numFmtId="0" fontId="9" fillId="0" borderId="0" xfId="1" applyFont="1">
      <alignment vertical="center"/>
    </xf>
    <xf numFmtId="0" fontId="8" fillId="0" borderId="1" xfId="1" applyFont="1" applyBorder="1" applyAlignment="1">
      <alignment horizontal="center" vertical="center" wrapText="1"/>
    </xf>
    <xf numFmtId="0" fontId="8" fillId="0" borderId="0" xfId="1" applyFont="1" applyAlignment="1">
      <alignment vertical="center"/>
    </xf>
    <xf numFmtId="0" fontId="7" fillId="0" borderId="1" xfId="3" applyFont="1" applyBorder="1" applyAlignment="1">
      <alignment horizontal="center" vertical="center"/>
    </xf>
    <xf numFmtId="0" fontId="7" fillId="0" borderId="1" xfId="3" applyFont="1" applyBorder="1">
      <alignment vertical="center"/>
    </xf>
    <xf numFmtId="9" fontId="7" fillId="0" borderId="1" xfId="4" applyFont="1" applyBorder="1">
      <alignment vertical="center"/>
    </xf>
    <xf numFmtId="176" fontId="8" fillId="0" borderId="0" xfId="1" applyNumberFormat="1" applyFont="1">
      <alignment vertical="center"/>
    </xf>
    <xf numFmtId="176" fontId="8" fillId="0" borderId="0" xfId="1" applyNumberFormat="1" applyFont="1" applyAlignment="1">
      <alignment vertical="center"/>
    </xf>
    <xf numFmtId="0" fontId="14" fillId="0" borderId="0" xfId="1" applyFont="1">
      <alignment vertical="center"/>
    </xf>
    <xf numFmtId="0" fontId="0" fillId="0" borderId="0" xfId="0">
      <alignment vertical="center"/>
    </xf>
    <xf numFmtId="0" fontId="15" fillId="0" borderId="1" xfId="0" applyFont="1" applyBorder="1" applyAlignment="1">
      <alignment horizontal="center" vertical="center"/>
    </xf>
    <xf numFmtId="41" fontId="15" fillId="0" borderId="1" xfId="0" applyNumberFormat="1" applyFont="1" applyBorder="1">
      <alignment vertical="center"/>
    </xf>
    <xf numFmtId="41" fontId="15" fillId="0" borderId="1" xfId="0" applyNumberFormat="1" applyFont="1" applyFill="1" applyBorder="1" applyAlignment="1">
      <alignment horizontal="right" vertical="center"/>
    </xf>
    <xf numFmtId="0" fontId="15" fillId="2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0" fillId="0" borderId="0" xfId="0">
      <alignment vertical="center"/>
    </xf>
    <xf numFmtId="0" fontId="2" fillId="0" borderId="0" xfId="0" applyFont="1" applyAlignment="1">
      <alignment horizontal="justify" vertical="center"/>
    </xf>
    <xf numFmtId="0" fontId="1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17" fillId="0" borderId="0" xfId="0" applyFont="1" applyAlignment="1">
      <alignment horizontal="center" vertical="center"/>
    </xf>
    <xf numFmtId="41" fontId="15" fillId="0" borderId="1" xfId="0" applyNumberFormat="1" applyFont="1" applyFill="1" applyBorder="1" applyAlignment="1">
      <alignment vertical="center"/>
    </xf>
    <xf numFmtId="0" fontId="12" fillId="3" borderId="1" xfId="1" applyFont="1" applyFill="1" applyBorder="1" applyAlignment="1">
      <alignment horizontal="center" vertical="center" wrapText="1"/>
    </xf>
    <xf numFmtId="41" fontId="12" fillId="3" borderId="1" xfId="2" applyFont="1" applyFill="1" applyBorder="1" applyAlignment="1">
      <alignment vertical="center" wrapText="1"/>
    </xf>
    <xf numFmtId="0" fontId="11" fillId="3" borderId="1" xfId="1" applyFont="1" applyFill="1" applyBorder="1">
      <alignment vertical="center"/>
    </xf>
    <xf numFmtId="0" fontId="12" fillId="4" borderId="1" xfId="1" applyFont="1" applyFill="1" applyBorder="1" applyAlignment="1">
      <alignment horizontal="center" vertical="center" wrapText="1"/>
    </xf>
    <xf numFmtId="0" fontId="12" fillId="0" borderId="1" xfId="2" applyNumberFormat="1" applyFont="1" applyBorder="1" applyAlignment="1">
      <alignment horizontal="center" vertical="center" wrapText="1"/>
    </xf>
    <xf numFmtId="0" fontId="12" fillId="4" borderId="1" xfId="1" applyNumberFormat="1" applyFont="1" applyFill="1" applyBorder="1" applyAlignment="1">
      <alignment horizontal="center" vertical="center" wrapText="1"/>
    </xf>
    <xf numFmtId="0" fontId="12" fillId="0" borderId="1" xfId="1" applyNumberFormat="1" applyFont="1" applyBorder="1" applyAlignment="1">
      <alignment horizontal="center" vertical="center" wrapText="1"/>
    </xf>
    <xf numFmtId="41" fontId="12" fillId="4" borderId="1" xfId="2" applyFont="1" applyFill="1" applyBorder="1" applyAlignment="1">
      <alignment horizontal="center" vertical="center" wrapText="1"/>
    </xf>
    <xf numFmtId="0" fontId="12" fillId="4" borderId="1" xfId="2" applyNumberFormat="1" applyFont="1" applyFill="1" applyBorder="1" applyAlignment="1">
      <alignment horizontal="center" vertical="center" wrapText="1"/>
    </xf>
    <xf numFmtId="41" fontId="12" fillId="4" borderId="1" xfId="7" applyFont="1" applyFill="1" applyBorder="1" applyAlignment="1">
      <alignment horizontal="center" vertical="center" wrapText="1"/>
    </xf>
    <xf numFmtId="41" fontId="12" fillId="0" borderId="1" xfId="7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1" fontId="12" fillId="3" borderId="7" xfId="7" applyFont="1" applyFill="1" applyBorder="1" applyAlignment="1">
      <alignment horizontal="center" vertical="center" wrapText="1"/>
    </xf>
    <xf numFmtId="0" fontId="11" fillId="3" borderId="7" xfId="1" applyFont="1" applyFill="1" applyBorder="1">
      <alignment vertical="center"/>
    </xf>
    <xf numFmtId="0" fontId="0" fillId="0" borderId="1" xfId="0" applyBorder="1">
      <alignment vertical="center"/>
    </xf>
    <xf numFmtId="41" fontId="12" fillId="3" borderId="4" xfId="2" applyFont="1" applyFill="1" applyBorder="1" applyAlignment="1">
      <alignment vertical="center" wrapText="1"/>
    </xf>
    <xf numFmtId="41" fontId="10" fillId="3" borderId="1" xfId="2" applyFont="1" applyFill="1" applyBorder="1" applyAlignment="1">
      <alignment vertical="center" wrapText="1"/>
    </xf>
    <xf numFmtId="0" fontId="12" fillId="0" borderId="1" xfId="1" applyFont="1" applyFill="1" applyBorder="1" applyAlignment="1">
      <alignment horizontal="center" vertical="center" wrapText="1"/>
    </xf>
    <xf numFmtId="41" fontId="12" fillId="0" borderId="1" xfId="2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justify" vertical="center" wrapText="1"/>
    </xf>
    <xf numFmtId="41" fontId="12" fillId="0" borderId="1" xfId="2" applyFont="1" applyFill="1" applyBorder="1" applyAlignment="1">
      <alignment horizontal="justify" vertical="center" wrapText="1"/>
    </xf>
    <xf numFmtId="0" fontId="8" fillId="3" borderId="1" xfId="1" applyFont="1" applyFill="1" applyBorder="1" applyAlignment="1">
      <alignment horizontal="center" vertical="center" wrapText="1"/>
    </xf>
    <xf numFmtId="176" fontId="8" fillId="3" borderId="1" xfId="1" applyNumberFormat="1" applyFont="1" applyFill="1" applyBorder="1" applyAlignment="1">
      <alignment horizontal="center" vertical="center" wrapText="1"/>
    </xf>
    <xf numFmtId="0" fontId="8" fillId="3" borderId="1" xfId="1" applyFont="1" applyFill="1" applyBorder="1">
      <alignment vertical="center"/>
    </xf>
    <xf numFmtId="0" fontId="7" fillId="4" borderId="1" xfId="3" applyFont="1" applyFill="1" applyBorder="1" applyAlignment="1">
      <alignment horizontal="center" vertical="center"/>
    </xf>
    <xf numFmtId="0" fontId="8" fillId="4" borderId="1" xfId="1" applyFont="1" applyFill="1" applyBorder="1" applyAlignment="1">
      <alignment horizontal="center" vertical="center"/>
    </xf>
    <xf numFmtId="0" fontId="7" fillId="4" borderId="1" xfId="3" applyFont="1" applyFill="1" applyBorder="1">
      <alignment vertical="center"/>
    </xf>
    <xf numFmtId="0" fontId="7" fillId="4" borderId="1" xfId="3" applyFont="1" applyFill="1" applyBorder="1" applyAlignment="1">
      <alignment vertical="center" wrapText="1"/>
    </xf>
    <xf numFmtId="0" fontId="15" fillId="3" borderId="1" xfId="0" applyFont="1" applyFill="1" applyBorder="1" applyAlignment="1">
      <alignment horizontal="center" vertical="center"/>
    </xf>
    <xf numFmtId="41" fontId="16" fillId="3" borderId="1" xfId="0" applyNumberFormat="1" applyFont="1" applyFill="1" applyBorder="1" applyAlignment="1">
      <alignment vertical="center"/>
    </xf>
    <xf numFmtId="41" fontId="16" fillId="3" borderId="1" xfId="0" applyNumberFormat="1" applyFont="1" applyFill="1" applyBorder="1">
      <alignment vertical="center"/>
    </xf>
    <xf numFmtId="9" fontId="7" fillId="4" borderId="1" xfId="4" applyFont="1" applyFill="1" applyBorder="1" applyAlignment="1">
      <alignment horizontal="center" vertical="center"/>
    </xf>
    <xf numFmtId="41" fontId="7" fillId="4" borderId="1" xfId="7" applyFont="1" applyFill="1" applyBorder="1" applyAlignment="1">
      <alignment horizontal="center" vertical="center"/>
    </xf>
    <xf numFmtId="41" fontId="8" fillId="4" borderId="1" xfId="7" applyFont="1" applyFill="1" applyBorder="1" applyAlignment="1">
      <alignment horizontal="center" vertical="center"/>
    </xf>
    <xf numFmtId="41" fontId="8" fillId="0" borderId="1" xfId="7" applyFont="1" applyBorder="1" applyAlignment="1">
      <alignment horizontal="right" vertical="center"/>
    </xf>
    <xf numFmtId="41" fontId="12" fillId="3" borderId="1" xfId="7" applyFont="1" applyFill="1" applyBorder="1" applyAlignment="1">
      <alignment horizontal="right" vertical="center" wrapText="1"/>
    </xf>
    <xf numFmtId="41" fontId="7" fillId="0" borderId="1" xfId="7" applyFont="1" applyBorder="1">
      <alignment vertical="center"/>
    </xf>
    <xf numFmtId="41" fontId="3" fillId="0" borderId="1" xfId="7" applyFont="1" applyBorder="1" applyAlignment="1">
      <alignment horizontal="center" vertical="center" wrapText="1"/>
    </xf>
    <xf numFmtId="41" fontId="3" fillId="0" borderId="1" xfId="7" quotePrefix="1" applyFont="1" applyBorder="1" applyAlignment="1">
      <alignment horizontal="center" vertical="center" wrapText="1"/>
    </xf>
    <xf numFmtId="0" fontId="19" fillId="0" borderId="0" xfId="0" applyFont="1">
      <alignment vertical="center"/>
    </xf>
    <xf numFmtId="0" fontId="6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20" fillId="0" borderId="0" xfId="0" applyFont="1" applyAlignment="1">
      <alignment horizontal="justify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" fillId="0" borderId="30" xfId="0" applyFont="1" applyBorder="1" applyAlignment="1">
      <alignment horizontal="right" vertical="center" wrapText="1" indent="2"/>
    </xf>
    <xf numFmtId="0" fontId="1" fillId="0" borderId="0" xfId="0" applyFont="1" applyBorder="1" applyAlignment="1">
      <alignment horizontal="right" vertical="center" wrapText="1" indent="2"/>
    </xf>
    <xf numFmtId="0" fontId="22" fillId="0" borderId="0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right" vertical="center" wrapText="1" indent="2"/>
    </xf>
    <xf numFmtId="0" fontId="22" fillId="0" borderId="31" xfId="0" applyFont="1" applyBorder="1" applyAlignment="1">
      <alignment horizontal="right" vertical="center" wrapText="1" indent="2"/>
    </xf>
    <xf numFmtId="0" fontId="21" fillId="0" borderId="32" xfId="0" applyFont="1" applyBorder="1" applyAlignment="1">
      <alignment horizontal="center" vertical="center" wrapText="1"/>
    </xf>
    <xf numFmtId="0" fontId="21" fillId="0" borderId="33" xfId="0" applyFont="1" applyBorder="1" applyAlignment="1">
      <alignment horizontal="center" vertical="center" wrapText="1"/>
    </xf>
    <xf numFmtId="0" fontId="21" fillId="0" borderId="34" xfId="0" applyFont="1" applyBorder="1" applyAlignment="1">
      <alignment horizontal="center" vertical="center" wrapText="1"/>
    </xf>
    <xf numFmtId="0" fontId="20" fillId="0" borderId="0" xfId="0" applyFont="1" applyAlignment="1">
      <alignment horizontal="left" vertical="center"/>
    </xf>
    <xf numFmtId="0" fontId="22" fillId="0" borderId="30" xfId="0" applyFont="1" applyBorder="1" applyAlignment="1">
      <alignment horizontal="justify" vertical="center" wrapText="1"/>
    </xf>
    <xf numFmtId="0" fontId="22" fillId="0" borderId="0" xfId="0" applyFont="1" applyBorder="1" applyAlignment="1">
      <alignment horizontal="justify" vertical="center" wrapText="1"/>
    </xf>
    <xf numFmtId="0" fontId="22" fillId="0" borderId="31" xfId="0" applyFont="1" applyBorder="1" applyAlignment="1">
      <alignment horizontal="justify" vertical="center" wrapText="1"/>
    </xf>
    <xf numFmtId="0" fontId="1" fillId="0" borderId="31" xfId="0" applyFont="1" applyBorder="1" applyAlignment="1">
      <alignment horizontal="right" vertical="center" wrapText="1" indent="2"/>
    </xf>
    <xf numFmtId="0" fontId="22" fillId="0" borderId="0" xfId="0" applyFont="1" applyBorder="1" applyAlignment="1">
      <alignment horizontal="center" vertical="center" wrapText="1"/>
    </xf>
    <xf numFmtId="0" fontId="22" fillId="0" borderId="31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0" borderId="31" xfId="0" applyFont="1" applyBorder="1" applyAlignment="1">
      <alignment horizontal="justify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42" xfId="0" applyFont="1" applyBorder="1" applyAlignment="1">
      <alignment horizontal="center" vertical="center" wrapText="1"/>
    </xf>
    <xf numFmtId="0" fontId="22" fillId="0" borderId="4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22" fillId="0" borderId="26" xfId="0" applyFont="1" applyBorder="1" applyAlignment="1">
      <alignment horizontal="center" vertical="center" wrapText="1"/>
    </xf>
    <xf numFmtId="0" fontId="22" fillId="0" borderId="44" xfId="0" applyFont="1" applyBorder="1" applyAlignment="1">
      <alignment horizontal="center" vertical="center" wrapText="1"/>
    </xf>
    <xf numFmtId="0" fontId="21" fillId="0" borderId="20" xfId="0" applyFont="1" applyBorder="1" applyAlignment="1">
      <alignment horizontal="center" vertical="center" wrapText="1"/>
    </xf>
    <xf numFmtId="0" fontId="21" fillId="0" borderId="21" xfId="0" applyFont="1" applyBorder="1" applyAlignment="1">
      <alignment horizontal="center" vertical="center" wrapText="1"/>
    </xf>
    <xf numFmtId="0" fontId="21" fillId="0" borderId="22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24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22" fillId="0" borderId="29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22" fillId="0" borderId="37" xfId="0" applyFont="1" applyBorder="1" applyAlignment="1">
      <alignment horizontal="center" vertical="center" wrapText="1"/>
    </xf>
    <xf numFmtId="0" fontId="22" fillId="0" borderId="38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22" fillId="0" borderId="39" xfId="0" applyFont="1" applyBorder="1" applyAlignment="1">
      <alignment horizontal="center" vertical="center" wrapText="1"/>
    </xf>
    <xf numFmtId="0" fontId="22" fillId="0" borderId="28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1" fontId="3" fillId="3" borderId="1" xfId="7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41" fontId="15" fillId="0" borderId="1" xfId="0" applyNumberFormat="1" applyFont="1" applyFill="1" applyBorder="1" applyAlignment="1">
      <alignment horizontal="center" vertical="center"/>
    </xf>
    <xf numFmtId="0" fontId="6" fillId="0" borderId="1" xfId="6" applyFont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2" fillId="3" borderId="8" xfId="1" applyFont="1" applyFill="1" applyBorder="1" applyAlignment="1">
      <alignment horizontal="center" vertical="center" wrapText="1"/>
    </xf>
    <xf numFmtId="0" fontId="12" fillId="3" borderId="9" xfId="1" applyFont="1" applyFill="1" applyBorder="1" applyAlignment="1">
      <alignment horizontal="center" vertical="center" wrapText="1"/>
    </xf>
    <xf numFmtId="0" fontId="8" fillId="4" borderId="6" xfId="1" applyFont="1" applyFill="1" applyBorder="1" applyAlignment="1">
      <alignment horizontal="center" vertical="center" wrapText="1"/>
    </xf>
    <xf numFmtId="0" fontId="8" fillId="4" borderId="10" xfId="1" applyFont="1" applyFill="1" applyBorder="1" applyAlignment="1">
      <alignment horizontal="center" vertical="center" wrapText="1"/>
    </xf>
    <xf numFmtId="0" fontId="8" fillId="4" borderId="7" xfId="1" applyFont="1" applyFill="1" applyBorder="1" applyAlignment="1">
      <alignment horizontal="center" vertical="center" wrapText="1"/>
    </xf>
    <xf numFmtId="0" fontId="10" fillId="3" borderId="2" xfId="1" applyFont="1" applyFill="1" applyBorder="1" applyAlignment="1">
      <alignment horizontal="center" vertical="center" wrapText="1"/>
    </xf>
    <xf numFmtId="0" fontId="10" fillId="3" borderId="3" xfId="1" applyFont="1" applyFill="1" applyBorder="1" applyAlignment="1">
      <alignment horizontal="center" vertical="center" wrapText="1"/>
    </xf>
    <xf numFmtId="0" fontId="10" fillId="3" borderId="4" xfId="1" applyFont="1" applyFill="1" applyBorder="1" applyAlignment="1">
      <alignment horizontal="center" vertical="center" wrapText="1"/>
    </xf>
    <xf numFmtId="0" fontId="10" fillId="3" borderId="1" xfId="1" applyFont="1" applyFill="1" applyBorder="1" applyAlignment="1">
      <alignment horizontal="center" vertical="center" wrapText="1"/>
    </xf>
    <xf numFmtId="0" fontId="12" fillId="4" borderId="6" xfId="1" applyFont="1" applyFill="1" applyBorder="1" applyAlignment="1">
      <alignment horizontal="center" vertical="center" wrapText="1"/>
    </xf>
    <xf numFmtId="0" fontId="12" fillId="4" borderId="10" xfId="1" applyFont="1" applyFill="1" applyBorder="1" applyAlignment="1">
      <alignment horizontal="center" vertical="center" wrapText="1"/>
    </xf>
    <xf numFmtId="0" fontId="12" fillId="4" borderId="7" xfId="1" applyFont="1" applyFill="1" applyBorder="1" applyAlignment="1">
      <alignment horizontal="center" vertical="center" wrapText="1"/>
    </xf>
    <xf numFmtId="0" fontId="12" fillId="4" borderId="6" xfId="1" applyNumberFormat="1" applyFont="1" applyFill="1" applyBorder="1" applyAlignment="1">
      <alignment horizontal="center" vertical="center" wrapText="1"/>
    </xf>
    <xf numFmtId="0" fontId="12" fillId="4" borderId="10" xfId="1" applyNumberFormat="1" applyFont="1" applyFill="1" applyBorder="1" applyAlignment="1">
      <alignment horizontal="center" vertical="center" wrapText="1"/>
    </xf>
    <xf numFmtId="0" fontId="12" fillId="4" borderId="7" xfId="1" applyNumberFormat="1" applyFont="1" applyFill="1" applyBorder="1" applyAlignment="1">
      <alignment horizontal="center" vertical="center" wrapText="1"/>
    </xf>
  </cellXfs>
  <cellStyles count="8">
    <cellStyle name="백분율 2" xfId="4"/>
    <cellStyle name="쉼표 [0]" xfId="7" builtinId="6"/>
    <cellStyle name="쉼표 [0] 2" xfId="2"/>
    <cellStyle name="쉼표 [0] 3" xfId="5"/>
    <cellStyle name="표준" xfId="0" builtinId="0"/>
    <cellStyle name="표준 10" xfId="6"/>
    <cellStyle name="표준 2" xfId="1"/>
    <cellStyle name="표준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view="pageBreakPreview" topLeftCell="A10" zoomScaleNormal="100" zoomScaleSheetLayoutView="100" workbookViewId="0">
      <selection activeCell="L15" sqref="L15"/>
    </sheetView>
  </sheetViews>
  <sheetFormatPr defaultRowHeight="16.5"/>
  <cols>
    <col min="1" max="1" width="13.875" customWidth="1"/>
    <col min="9" max="9" width="13.25" customWidth="1"/>
  </cols>
  <sheetData>
    <row r="1" spans="1:9" ht="17.25">
      <c r="A1" s="98" t="s">
        <v>90</v>
      </c>
      <c r="B1" s="98"/>
      <c r="C1" s="98"/>
      <c r="D1" s="98"/>
      <c r="E1" s="98"/>
      <c r="F1" s="98"/>
      <c r="G1" s="98"/>
      <c r="H1" s="98"/>
      <c r="I1" s="98"/>
    </row>
    <row r="2" spans="1:9">
      <c r="A2" s="82"/>
    </row>
    <row r="3" spans="1:9" ht="26.25" customHeight="1">
      <c r="A3" s="118" t="s">
        <v>91</v>
      </c>
      <c r="B3" s="119"/>
      <c r="C3" s="119"/>
      <c r="D3" s="119"/>
      <c r="E3" s="119"/>
      <c r="F3" s="119"/>
      <c r="G3" s="119"/>
      <c r="H3" s="119"/>
      <c r="I3" s="120"/>
    </row>
    <row r="4" spans="1:9" ht="30" customHeight="1">
      <c r="A4" s="85" t="s">
        <v>92</v>
      </c>
      <c r="B4" s="121"/>
      <c r="C4" s="122"/>
      <c r="D4" s="122"/>
      <c r="E4" s="122"/>
      <c r="F4" s="122"/>
      <c r="G4" s="122"/>
      <c r="H4" s="122"/>
      <c r="I4" s="123"/>
    </row>
    <row r="5" spans="1:9" ht="30" customHeight="1">
      <c r="A5" s="85" t="s">
        <v>93</v>
      </c>
      <c r="B5" s="121"/>
      <c r="C5" s="122"/>
      <c r="D5" s="122"/>
      <c r="E5" s="122"/>
      <c r="F5" s="122"/>
      <c r="G5" s="122"/>
      <c r="H5" s="122"/>
      <c r="I5" s="123"/>
    </row>
    <row r="6" spans="1:9" ht="30" customHeight="1">
      <c r="A6" s="85" t="s">
        <v>94</v>
      </c>
      <c r="B6" s="121"/>
      <c r="C6" s="122"/>
      <c r="D6" s="122"/>
      <c r="E6" s="122"/>
      <c r="F6" s="122"/>
      <c r="G6" s="122"/>
      <c r="H6" s="122"/>
      <c r="I6" s="123"/>
    </row>
    <row r="7" spans="1:9" ht="30" customHeight="1">
      <c r="A7" s="86" t="s">
        <v>95</v>
      </c>
      <c r="B7" s="110"/>
      <c r="C7" s="124"/>
      <c r="D7" s="124"/>
      <c r="E7" s="124"/>
      <c r="F7" s="124"/>
      <c r="G7" s="124"/>
      <c r="H7" s="124"/>
      <c r="I7" s="125"/>
    </row>
    <row r="8" spans="1:9" ht="30" customHeight="1">
      <c r="A8" s="126" t="s">
        <v>96</v>
      </c>
      <c r="B8" s="87" t="s">
        <v>97</v>
      </c>
      <c r="C8" s="128"/>
      <c r="D8" s="129"/>
      <c r="E8" s="87" t="s">
        <v>99</v>
      </c>
      <c r="F8" s="128"/>
      <c r="G8" s="129"/>
      <c r="H8" s="132" t="s">
        <v>101</v>
      </c>
      <c r="I8" s="134">
        <f>C8+F8</f>
        <v>0</v>
      </c>
    </row>
    <row r="9" spans="1:9" ht="30" customHeight="1">
      <c r="A9" s="127"/>
      <c r="B9" s="84" t="s">
        <v>98</v>
      </c>
      <c r="C9" s="130"/>
      <c r="D9" s="131"/>
      <c r="E9" s="84" t="s">
        <v>100</v>
      </c>
      <c r="F9" s="130"/>
      <c r="G9" s="131"/>
      <c r="H9" s="133"/>
      <c r="I9" s="135"/>
    </row>
    <row r="10" spans="1:9" ht="30" customHeight="1">
      <c r="A10" s="108" t="s">
        <v>102</v>
      </c>
      <c r="B10" s="83" t="s">
        <v>97</v>
      </c>
      <c r="C10" s="110"/>
      <c r="D10" s="111"/>
      <c r="E10" s="83" t="s">
        <v>99</v>
      </c>
      <c r="F10" s="110"/>
      <c r="G10" s="111"/>
      <c r="H10" s="114" t="s">
        <v>101</v>
      </c>
      <c r="I10" s="116">
        <f>C10+F10</f>
        <v>0</v>
      </c>
    </row>
    <row r="11" spans="1:9" ht="30" customHeight="1">
      <c r="A11" s="109"/>
      <c r="B11" s="88" t="s">
        <v>98</v>
      </c>
      <c r="C11" s="112"/>
      <c r="D11" s="113"/>
      <c r="E11" s="88" t="s">
        <v>100</v>
      </c>
      <c r="F11" s="112"/>
      <c r="G11" s="113"/>
      <c r="H11" s="115"/>
      <c r="I11" s="117"/>
    </row>
    <row r="12" spans="1:9" ht="49.5" customHeight="1">
      <c r="A12" s="105" t="s">
        <v>103</v>
      </c>
      <c r="B12" s="106"/>
      <c r="C12" s="106"/>
      <c r="D12" s="106"/>
      <c r="E12" s="106"/>
      <c r="F12" s="106"/>
      <c r="G12" s="106"/>
      <c r="H12" s="106"/>
      <c r="I12" s="107"/>
    </row>
    <row r="13" spans="1:9" ht="27.75" customHeight="1">
      <c r="A13" s="99"/>
      <c r="B13" s="100"/>
      <c r="C13" s="100"/>
      <c r="D13" s="100"/>
      <c r="E13" s="100"/>
      <c r="F13" s="100"/>
      <c r="G13" s="100"/>
      <c r="H13" s="100"/>
      <c r="I13" s="101"/>
    </row>
    <row r="14" spans="1:9" ht="30" customHeight="1">
      <c r="A14" s="105" t="s">
        <v>104</v>
      </c>
      <c r="B14" s="106"/>
      <c r="C14" s="106"/>
      <c r="D14" s="106"/>
      <c r="E14" s="106"/>
      <c r="F14" s="106"/>
      <c r="G14" s="106"/>
      <c r="H14" s="106"/>
      <c r="I14" s="107"/>
    </row>
    <row r="15" spans="1:9" ht="30" customHeight="1">
      <c r="A15" s="99" t="s">
        <v>105</v>
      </c>
      <c r="B15" s="100"/>
      <c r="C15" s="100"/>
      <c r="D15" s="100"/>
      <c r="E15" s="100"/>
      <c r="F15" s="100"/>
      <c r="G15" s="100"/>
      <c r="H15" s="100"/>
      <c r="I15" s="101"/>
    </row>
    <row r="16" spans="1:9" ht="30" customHeight="1">
      <c r="A16" s="99" t="s">
        <v>106</v>
      </c>
      <c r="B16" s="100"/>
      <c r="C16" s="100"/>
      <c r="D16" s="100"/>
      <c r="E16" s="100"/>
      <c r="F16" s="100"/>
      <c r="G16" s="100"/>
      <c r="H16" s="100"/>
      <c r="I16" s="101"/>
    </row>
    <row r="17" spans="1:9" ht="30" customHeight="1">
      <c r="A17" s="99" t="s">
        <v>107</v>
      </c>
      <c r="B17" s="100"/>
      <c r="C17" s="100"/>
      <c r="D17" s="100"/>
      <c r="E17" s="100"/>
      <c r="F17" s="100"/>
      <c r="G17" s="100"/>
      <c r="H17" s="100"/>
      <c r="I17" s="101"/>
    </row>
    <row r="18" spans="1:9" ht="30" customHeight="1">
      <c r="A18" s="99" t="s">
        <v>108</v>
      </c>
      <c r="B18" s="100"/>
      <c r="C18" s="100"/>
      <c r="D18" s="100"/>
      <c r="E18" s="100"/>
      <c r="F18" s="100"/>
      <c r="G18" s="100"/>
      <c r="H18" s="100"/>
      <c r="I18" s="101"/>
    </row>
    <row r="19" spans="1:9" ht="30" customHeight="1">
      <c r="A19" s="99" t="s">
        <v>109</v>
      </c>
      <c r="B19" s="100"/>
      <c r="C19" s="100"/>
      <c r="D19" s="100"/>
      <c r="E19" s="100"/>
      <c r="F19" s="100"/>
      <c r="G19" s="100"/>
      <c r="H19" s="100"/>
      <c r="I19" s="101"/>
    </row>
    <row r="20" spans="1:9" ht="30" customHeight="1">
      <c r="A20" s="99"/>
      <c r="B20" s="100"/>
      <c r="C20" s="100"/>
      <c r="D20" s="100"/>
      <c r="E20" s="100"/>
      <c r="F20" s="100"/>
      <c r="G20" s="100"/>
      <c r="H20" s="100"/>
      <c r="I20" s="101"/>
    </row>
    <row r="21" spans="1:9" ht="30" customHeight="1">
      <c r="A21" s="90" t="s">
        <v>116</v>
      </c>
      <c r="B21" s="91"/>
      <c r="C21" s="91"/>
      <c r="D21" s="91"/>
      <c r="E21" s="91"/>
      <c r="F21" s="91"/>
      <c r="G21" s="91"/>
      <c r="H21" s="91"/>
      <c r="I21" s="102"/>
    </row>
    <row r="22" spans="1:9" ht="30" customHeight="1">
      <c r="A22" s="90" t="s">
        <v>110</v>
      </c>
      <c r="B22" s="91"/>
      <c r="C22" s="91"/>
      <c r="D22" s="103"/>
      <c r="E22" s="103"/>
      <c r="F22" s="103"/>
      <c r="G22" s="103"/>
      <c r="H22" s="103"/>
      <c r="I22" s="104"/>
    </row>
    <row r="23" spans="1:9" ht="30" customHeight="1">
      <c r="A23" s="90" t="s">
        <v>111</v>
      </c>
      <c r="B23" s="91"/>
      <c r="C23" s="91"/>
      <c r="D23" s="92" t="s">
        <v>112</v>
      </c>
      <c r="E23" s="92"/>
      <c r="F23" s="92"/>
      <c r="G23" s="93" t="s">
        <v>113</v>
      </c>
      <c r="H23" s="93"/>
      <c r="I23" s="94"/>
    </row>
    <row r="24" spans="1:9" ht="30" customHeight="1">
      <c r="A24" s="90" t="s">
        <v>114</v>
      </c>
      <c r="B24" s="91"/>
      <c r="C24" s="91"/>
      <c r="D24" s="92" t="s">
        <v>112</v>
      </c>
      <c r="E24" s="92"/>
      <c r="F24" s="92"/>
      <c r="G24" s="93" t="s">
        <v>113</v>
      </c>
      <c r="H24" s="93"/>
      <c r="I24" s="94"/>
    </row>
    <row r="25" spans="1:9" ht="51" customHeight="1">
      <c r="A25" s="95" t="s">
        <v>115</v>
      </c>
      <c r="B25" s="96"/>
      <c r="C25" s="96"/>
      <c r="D25" s="96"/>
      <c r="E25" s="96"/>
      <c r="F25" s="96"/>
      <c r="G25" s="96"/>
      <c r="H25" s="96"/>
      <c r="I25" s="97"/>
    </row>
  </sheetData>
  <mergeCells count="35">
    <mergeCell ref="A8:A9"/>
    <mergeCell ref="C8:D9"/>
    <mergeCell ref="F8:G9"/>
    <mergeCell ref="H8:H9"/>
    <mergeCell ref="I8:I9"/>
    <mergeCell ref="A3:I3"/>
    <mergeCell ref="B4:I4"/>
    <mergeCell ref="B5:I5"/>
    <mergeCell ref="B6:I6"/>
    <mergeCell ref="B7:I7"/>
    <mergeCell ref="A16:I16"/>
    <mergeCell ref="A17:I17"/>
    <mergeCell ref="A18:I18"/>
    <mergeCell ref="A10:A11"/>
    <mergeCell ref="C10:D11"/>
    <mergeCell ref="F10:G11"/>
    <mergeCell ref="H10:H11"/>
    <mergeCell ref="I10:I11"/>
    <mergeCell ref="A12:I12"/>
    <mergeCell ref="A24:C24"/>
    <mergeCell ref="D24:F24"/>
    <mergeCell ref="G24:I24"/>
    <mergeCell ref="A25:I25"/>
    <mergeCell ref="A1:I1"/>
    <mergeCell ref="A19:I19"/>
    <mergeCell ref="A20:I20"/>
    <mergeCell ref="A21:I21"/>
    <mergeCell ref="A22:C22"/>
    <mergeCell ref="D22:I22"/>
    <mergeCell ref="A23:C23"/>
    <mergeCell ref="D23:F23"/>
    <mergeCell ref="G23:I23"/>
    <mergeCell ref="A13:I13"/>
    <mergeCell ref="A14:I14"/>
    <mergeCell ref="A15:I15"/>
  </mergeCells>
  <phoneticPr fontId="5" type="noConversion"/>
  <pageMargins left="0.7" right="0.7" top="0.75" bottom="0.75" header="0.3" footer="0.3"/>
  <pageSetup paperSize="9" scale="8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view="pageBreakPreview" zoomScaleNormal="100" zoomScaleSheetLayoutView="100" workbookViewId="0">
      <selection activeCell="G29" sqref="G29"/>
    </sheetView>
  </sheetViews>
  <sheetFormatPr defaultRowHeight="16.5"/>
  <cols>
    <col min="1" max="1" width="14.875" customWidth="1"/>
    <col min="2" max="4" width="13.625" customWidth="1"/>
    <col min="5" max="5" width="15" customWidth="1"/>
  </cols>
  <sheetData>
    <row r="1" spans="1:5">
      <c r="A1" t="s">
        <v>60</v>
      </c>
    </row>
    <row r="2" spans="1:5" ht="20.25">
      <c r="A2" s="136" t="s">
        <v>61</v>
      </c>
      <c r="B2" s="136"/>
      <c r="C2" s="136"/>
      <c r="D2" s="136"/>
      <c r="E2" s="136"/>
    </row>
    <row r="3" spans="1:5" s="29" customFormat="1" ht="8.25" customHeight="1">
      <c r="A3" s="36"/>
      <c r="B3" s="36"/>
      <c r="C3" s="36"/>
      <c r="D3" s="36"/>
      <c r="E3" s="36"/>
    </row>
    <row r="4" spans="1:5" ht="17.25">
      <c r="A4" s="30" t="s">
        <v>0</v>
      </c>
      <c r="B4" s="29"/>
      <c r="C4" s="29"/>
      <c r="D4" s="29"/>
      <c r="E4" s="29"/>
    </row>
    <row r="5" spans="1:5" ht="17.25">
      <c r="B5" s="29"/>
      <c r="C5" s="29"/>
      <c r="D5" s="29"/>
      <c r="E5" s="31" t="s">
        <v>1</v>
      </c>
    </row>
    <row r="6" spans="1:5" ht="30" customHeight="1">
      <c r="A6" s="140" t="s">
        <v>62</v>
      </c>
      <c r="B6" s="141" t="s">
        <v>84</v>
      </c>
      <c r="C6" s="141" t="s">
        <v>82</v>
      </c>
      <c r="D6" s="141" t="s">
        <v>83</v>
      </c>
      <c r="E6" s="137" t="s">
        <v>2</v>
      </c>
    </row>
    <row r="7" spans="1:5" ht="30" customHeight="1">
      <c r="A7" s="140"/>
      <c r="B7" s="142"/>
      <c r="C7" s="142"/>
      <c r="D7" s="142"/>
      <c r="E7" s="137"/>
    </row>
    <row r="8" spans="1:5" ht="30" customHeight="1">
      <c r="A8" s="34" t="s">
        <v>65</v>
      </c>
      <c r="B8" s="75">
        <f>'세부 사업비 사용내역'!E6</f>
        <v>0</v>
      </c>
      <c r="C8" s="75">
        <f>ROUNDDOWN('(별지 제11호 서식)사업비 사용명세서'!H31,-5)</f>
        <v>0</v>
      </c>
      <c r="D8" s="75">
        <f t="shared" ref="D8" si="0">B8-C8</f>
        <v>0</v>
      </c>
      <c r="E8" s="32"/>
    </row>
    <row r="9" spans="1:5" s="29" customFormat="1" ht="30" customHeight="1">
      <c r="A9" s="35" t="s">
        <v>81</v>
      </c>
      <c r="B9" s="75">
        <f>'세부 사업비 사용내역'!E6</f>
        <v>0</v>
      </c>
      <c r="C9" s="75">
        <f>'인건비(보수)'!I18</f>
        <v>0</v>
      </c>
      <c r="D9" s="75">
        <f t="shared" ref="D9:D15" si="1">B9-C9</f>
        <v>0</v>
      </c>
      <c r="E9" s="33"/>
    </row>
    <row r="10" spans="1:5" ht="30" customHeight="1">
      <c r="A10" s="34" t="s">
        <v>66</v>
      </c>
      <c r="B10" s="75">
        <f>'세부 사업비 사용내역'!E7</f>
        <v>0</v>
      </c>
      <c r="C10" s="75">
        <f>SUM(C11,C12)</f>
        <v>0</v>
      </c>
      <c r="D10" s="75">
        <f t="shared" si="1"/>
        <v>0</v>
      </c>
      <c r="E10" s="32"/>
    </row>
    <row r="11" spans="1:5" ht="30" customHeight="1">
      <c r="A11" s="35" t="s">
        <v>3</v>
      </c>
      <c r="B11" s="75">
        <f>'세부 사업비 사용내역'!E8</f>
        <v>4783800</v>
      </c>
      <c r="C11" s="76">
        <f>'여비(국외여비)'!F22</f>
        <v>0</v>
      </c>
      <c r="D11" s="75">
        <f t="shared" si="1"/>
        <v>4783800</v>
      </c>
      <c r="E11" s="35"/>
    </row>
    <row r="12" spans="1:5" ht="30" customHeight="1">
      <c r="A12" s="35" t="s">
        <v>4</v>
      </c>
      <c r="B12" s="75">
        <f>'세부 사업비 사용내역'!E7</f>
        <v>0</v>
      </c>
      <c r="C12" s="75">
        <f>'여비(국내여비)'!F18</f>
        <v>0</v>
      </c>
      <c r="D12" s="75">
        <f t="shared" si="1"/>
        <v>0</v>
      </c>
      <c r="E12" s="35"/>
    </row>
    <row r="13" spans="1:5" ht="30" customHeight="1">
      <c r="A13" s="34" t="s">
        <v>67</v>
      </c>
      <c r="B13" s="75">
        <f>B14+B15</f>
        <v>0</v>
      </c>
      <c r="C13" s="75">
        <f>SUM(C14,C15)</f>
        <v>0</v>
      </c>
      <c r="D13" s="75">
        <f t="shared" si="1"/>
        <v>0</v>
      </c>
      <c r="E13" s="35"/>
    </row>
    <row r="14" spans="1:5" ht="30" customHeight="1">
      <c r="A14" s="35" t="s">
        <v>5</v>
      </c>
      <c r="B14" s="75">
        <f>'세부 사업비 사용내역'!E12</f>
        <v>0</v>
      </c>
      <c r="C14" s="75">
        <f>'운영비(일반수용비)'!E14</f>
        <v>0</v>
      </c>
      <c r="D14" s="75">
        <f>B14-C14</f>
        <v>0</v>
      </c>
      <c r="E14" s="35"/>
    </row>
    <row r="15" spans="1:5" ht="30" customHeight="1">
      <c r="A15" s="35" t="s">
        <v>6</v>
      </c>
      <c r="B15" s="75">
        <f>'세부 사업비 사용내역'!E22</f>
        <v>0</v>
      </c>
      <c r="C15" s="75">
        <f>'운영비(일반용역비)'!E15</f>
        <v>0</v>
      </c>
      <c r="D15" s="75">
        <f t="shared" si="1"/>
        <v>0</v>
      </c>
      <c r="E15" s="35"/>
    </row>
    <row r="16" spans="1:5">
      <c r="A16" s="138" t="s">
        <v>7</v>
      </c>
      <c r="B16" s="139">
        <f>B8+B10+B13</f>
        <v>0</v>
      </c>
      <c r="C16" s="139">
        <f>SUM(C8,C10,C13)</f>
        <v>0</v>
      </c>
      <c r="D16" s="139">
        <f>SUM(D8,D10,D13)</f>
        <v>0</v>
      </c>
      <c r="E16" s="141" t="s">
        <v>59</v>
      </c>
    </row>
    <row r="17" spans="1:5">
      <c r="A17" s="138"/>
      <c r="B17" s="139"/>
      <c r="C17" s="139"/>
      <c r="D17" s="139"/>
      <c r="E17" s="142"/>
    </row>
  </sheetData>
  <mergeCells count="11">
    <mergeCell ref="A2:E2"/>
    <mergeCell ref="E6:E7"/>
    <mergeCell ref="A16:A17"/>
    <mergeCell ref="B16:B17"/>
    <mergeCell ref="C16:C17"/>
    <mergeCell ref="D16:D17"/>
    <mergeCell ref="A6:A7"/>
    <mergeCell ref="E16:E17"/>
    <mergeCell ref="B6:B7"/>
    <mergeCell ref="C6:C7"/>
    <mergeCell ref="D6:D7"/>
  </mergeCells>
  <phoneticPr fontId="5" type="noConversion"/>
  <pageMargins left="0.7" right="0.7" top="0.75" bottom="0.75" header="0.3" footer="0.3"/>
  <pageSetup paperSize="9" orientation="portrait" verticalDpi="0" r:id="rId1"/>
  <ignoredErrors>
    <ignoredError sqref="B11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>
      <selection activeCell="C16" sqref="C16"/>
    </sheetView>
  </sheetViews>
  <sheetFormatPr defaultRowHeight="16.5"/>
  <cols>
    <col min="1" max="1" width="13.875" bestFit="1" customWidth="1"/>
    <col min="2" max="2" width="15.5" customWidth="1"/>
    <col min="3" max="3" width="20.625" bestFit="1" customWidth="1"/>
    <col min="4" max="5" width="11.625" customWidth="1"/>
  </cols>
  <sheetData>
    <row r="1" spans="1:5" s="29" customFormat="1"/>
    <row r="2" spans="1:5">
      <c r="A2" s="77" t="s">
        <v>155</v>
      </c>
      <c r="B2" s="23"/>
      <c r="C2" s="23"/>
      <c r="D2" s="23"/>
      <c r="E2" s="23"/>
    </row>
    <row r="3" spans="1:5" s="29" customFormat="1"/>
    <row r="4" spans="1:5">
      <c r="A4" s="143" t="s">
        <v>37</v>
      </c>
      <c r="B4" s="143"/>
      <c r="C4" s="143"/>
      <c r="D4" s="143" t="s">
        <v>38</v>
      </c>
      <c r="E4" s="144" t="s">
        <v>13</v>
      </c>
    </row>
    <row r="5" spans="1:5">
      <c r="A5" s="66" t="s">
        <v>39</v>
      </c>
      <c r="B5" s="66" t="s">
        <v>40</v>
      </c>
      <c r="C5" s="66" t="s">
        <v>17</v>
      </c>
      <c r="D5" s="143"/>
      <c r="E5" s="144"/>
    </row>
    <row r="6" spans="1:5">
      <c r="A6" s="24" t="s">
        <v>41</v>
      </c>
      <c r="B6" s="24" t="s">
        <v>42</v>
      </c>
      <c r="C6" s="24" t="s">
        <v>43</v>
      </c>
      <c r="D6" s="25">
        <f>'인건비(보수)'!I18</f>
        <v>0</v>
      </c>
      <c r="E6" s="26">
        <f>D6</f>
        <v>0</v>
      </c>
    </row>
    <row r="7" spans="1:5">
      <c r="A7" s="145" t="s">
        <v>44</v>
      </c>
      <c r="B7" s="24" t="s">
        <v>45</v>
      </c>
      <c r="C7" s="24" t="s">
        <v>159</v>
      </c>
      <c r="D7" s="25">
        <f>'여비(국내여비)'!F18</f>
        <v>0</v>
      </c>
      <c r="E7" s="37">
        <f>D7</f>
        <v>0</v>
      </c>
    </row>
    <row r="8" spans="1:5">
      <c r="A8" s="145"/>
      <c r="B8" s="145" t="s">
        <v>46</v>
      </c>
      <c r="C8" s="24" t="s">
        <v>20</v>
      </c>
      <c r="D8" s="25">
        <f>'여비(국외여비)'!F9</f>
        <v>2100000</v>
      </c>
      <c r="E8" s="147">
        <f>SUM(D8:D11)</f>
        <v>4783800</v>
      </c>
    </row>
    <row r="9" spans="1:5">
      <c r="A9" s="145"/>
      <c r="B9" s="145"/>
      <c r="C9" s="24" t="s">
        <v>156</v>
      </c>
      <c r="D9" s="25">
        <f>SUM('여비(국외여비)'!F6,'여비(국외여비)'!F7,'여비(국외여비)'!F7,'여비(국외여비)'!F7,'여비(국외여비)'!F8)</f>
        <v>2683800</v>
      </c>
      <c r="E9" s="147"/>
    </row>
    <row r="10" spans="1:5">
      <c r="A10" s="145"/>
      <c r="B10" s="145"/>
      <c r="C10" s="24" t="s">
        <v>47</v>
      </c>
      <c r="D10" s="25">
        <v>0</v>
      </c>
      <c r="E10" s="147"/>
    </row>
    <row r="11" spans="1:5">
      <c r="A11" s="145"/>
      <c r="B11" s="145"/>
      <c r="C11" s="24" t="s">
        <v>48</v>
      </c>
      <c r="D11" s="25">
        <v>0</v>
      </c>
      <c r="E11" s="147"/>
    </row>
    <row r="12" spans="1:5">
      <c r="A12" s="148" t="s">
        <v>49</v>
      </c>
      <c r="B12" s="149" t="s">
        <v>50</v>
      </c>
      <c r="C12" s="24" t="s">
        <v>51</v>
      </c>
      <c r="D12" s="25">
        <v>0</v>
      </c>
      <c r="E12" s="147">
        <f>SUM(D12:D21)</f>
        <v>0</v>
      </c>
    </row>
    <row r="13" spans="1:5">
      <c r="A13" s="148"/>
      <c r="B13" s="149"/>
      <c r="C13" s="24" t="s">
        <v>52</v>
      </c>
      <c r="D13" s="25">
        <v>0</v>
      </c>
      <c r="E13" s="147"/>
    </row>
    <row r="14" spans="1:5">
      <c r="A14" s="148"/>
      <c r="B14" s="149"/>
      <c r="C14" s="24" t="s">
        <v>21</v>
      </c>
      <c r="D14" s="25">
        <v>0</v>
      </c>
      <c r="E14" s="147"/>
    </row>
    <row r="15" spans="1:5" s="29" customFormat="1">
      <c r="A15" s="148"/>
      <c r="B15" s="149"/>
      <c r="C15" s="89" t="s">
        <v>160</v>
      </c>
      <c r="D15" s="25"/>
      <c r="E15" s="147"/>
    </row>
    <row r="16" spans="1:5">
      <c r="A16" s="148"/>
      <c r="B16" s="149"/>
      <c r="C16" s="24" t="s">
        <v>22</v>
      </c>
      <c r="D16" s="25">
        <v>0</v>
      </c>
      <c r="E16" s="147"/>
    </row>
    <row r="17" spans="1:5">
      <c r="A17" s="148"/>
      <c r="B17" s="149"/>
      <c r="C17" s="24" t="s">
        <v>15</v>
      </c>
      <c r="D17" s="25">
        <v>0</v>
      </c>
      <c r="E17" s="147"/>
    </row>
    <row r="18" spans="1:5">
      <c r="A18" s="148"/>
      <c r="B18" s="149"/>
      <c r="C18" s="24" t="s">
        <v>53</v>
      </c>
      <c r="D18" s="25">
        <v>0</v>
      </c>
      <c r="E18" s="147"/>
    </row>
    <row r="19" spans="1:5">
      <c r="A19" s="148"/>
      <c r="B19" s="149"/>
      <c r="C19" s="24" t="s">
        <v>16</v>
      </c>
      <c r="D19" s="25">
        <v>0</v>
      </c>
      <c r="E19" s="147"/>
    </row>
    <row r="20" spans="1:5">
      <c r="A20" s="148"/>
      <c r="B20" s="149"/>
      <c r="C20" s="24" t="s">
        <v>54</v>
      </c>
      <c r="D20" s="25">
        <v>0</v>
      </c>
      <c r="E20" s="147"/>
    </row>
    <row r="21" spans="1:5">
      <c r="A21" s="148"/>
      <c r="B21" s="149"/>
      <c r="C21" s="27" t="s">
        <v>55</v>
      </c>
      <c r="D21" s="25">
        <v>0</v>
      </c>
      <c r="E21" s="147"/>
    </row>
    <row r="22" spans="1:5">
      <c r="A22" s="148"/>
      <c r="B22" s="28" t="s">
        <v>56</v>
      </c>
      <c r="C22" s="24" t="s">
        <v>57</v>
      </c>
      <c r="D22" s="25">
        <v>0</v>
      </c>
      <c r="E22" s="37">
        <f>D22</f>
        <v>0</v>
      </c>
    </row>
    <row r="23" spans="1:5">
      <c r="A23" s="146" t="s">
        <v>58</v>
      </c>
      <c r="B23" s="146"/>
      <c r="C23" s="146"/>
      <c r="D23" s="67">
        <f>SUM(D6:D22)</f>
        <v>4783800</v>
      </c>
      <c r="E23" s="68">
        <f>SUM(E6:E22)</f>
        <v>4783800</v>
      </c>
    </row>
  </sheetData>
  <mergeCells count="10">
    <mergeCell ref="A23:C23"/>
    <mergeCell ref="E12:E21"/>
    <mergeCell ref="E8:E11"/>
    <mergeCell ref="A12:A22"/>
    <mergeCell ref="B12:B21"/>
    <mergeCell ref="A4:C4"/>
    <mergeCell ref="D4:D5"/>
    <mergeCell ref="E4:E5"/>
    <mergeCell ref="A7:A11"/>
    <mergeCell ref="B8:B11"/>
  </mergeCells>
  <phoneticPr fontId="5" type="noConversion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view="pageBreakPreview" zoomScaleNormal="100" zoomScaleSheetLayoutView="100" workbookViewId="0">
      <selection activeCell="E7" sqref="E7"/>
    </sheetView>
  </sheetViews>
  <sheetFormatPr defaultRowHeight="16.5"/>
  <cols>
    <col min="1" max="1" width="11.5" customWidth="1"/>
    <col min="3" max="3" width="6.375" bestFit="1" customWidth="1"/>
    <col min="4" max="4" width="9.25" bestFit="1" customWidth="1"/>
    <col min="5" max="5" width="22" bestFit="1" customWidth="1"/>
    <col min="6" max="6" width="9.625" bestFit="1" customWidth="1"/>
    <col min="7" max="7" width="8" bestFit="1" customWidth="1"/>
    <col min="8" max="8" width="6.375" bestFit="1" customWidth="1"/>
    <col min="9" max="9" width="10.5" bestFit="1" customWidth="1"/>
  </cols>
  <sheetData>
    <row r="1" spans="1:10" ht="17.25">
      <c r="A1" s="14" t="s">
        <v>86</v>
      </c>
      <c r="B1" s="13"/>
      <c r="C1" s="13"/>
      <c r="D1" s="13"/>
      <c r="E1" s="13"/>
      <c r="F1" s="13"/>
      <c r="G1" s="13"/>
      <c r="H1" s="20"/>
      <c r="I1" s="13"/>
    </row>
    <row r="2" spans="1:10">
      <c r="A2" s="13"/>
      <c r="B2" s="13"/>
      <c r="C2" s="13"/>
      <c r="D2" s="13"/>
      <c r="E2" s="13"/>
      <c r="F2" s="13"/>
      <c r="G2" s="13"/>
      <c r="H2" s="20"/>
      <c r="I2" s="13"/>
    </row>
    <row r="3" spans="1:10" ht="17.25">
      <c r="A3" s="14" t="s">
        <v>64</v>
      </c>
      <c r="B3" s="13"/>
      <c r="C3" s="13"/>
      <c r="D3" s="13"/>
      <c r="E3" s="13"/>
      <c r="F3" s="13"/>
      <c r="G3" s="13"/>
      <c r="H3" s="20"/>
      <c r="I3" s="13"/>
    </row>
    <row r="4" spans="1:10" ht="17.25">
      <c r="A4" s="22"/>
      <c r="B4" s="13"/>
      <c r="C4" s="13"/>
      <c r="D4" s="13"/>
      <c r="E4" s="13"/>
      <c r="F4" s="13"/>
      <c r="G4" s="13"/>
      <c r="H4" s="20"/>
      <c r="I4" s="13"/>
    </row>
    <row r="5" spans="1:10">
      <c r="A5" s="78" t="s">
        <v>87</v>
      </c>
      <c r="B5" s="16"/>
      <c r="C5" s="16"/>
      <c r="D5" s="16"/>
      <c r="E5" s="16"/>
      <c r="F5" s="16"/>
      <c r="G5" s="16"/>
      <c r="H5" s="21"/>
      <c r="I5" s="16"/>
    </row>
    <row r="6" spans="1:10">
      <c r="A6" s="59" t="s">
        <v>70</v>
      </c>
      <c r="B6" s="59" t="s">
        <v>9</v>
      </c>
      <c r="C6" s="59" t="s">
        <v>23</v>
      </c>
      <c r="D6" s="59" t="s">
        <v>24</v>
      </c>
      <c r="E6" s="59" t="s">
        <v>25</v>
      </c>
      <c r="F6" s="59" t="s">
        <v>26</v>
      </c>
      <c r="G6" s="59" t="s">
        <v>27</v>
      </c>
      <c r="H6" s="59" t="s">
        <v>28</v>
      </c>
      <c r="I6" s="60" t="s">
        <v>12</v>
      </c>
      <c r="J6" s="59" t="s">
        <v>71</v>
      </c>
    </row>
    <row r="7" spans="1:10">
      <c r="A7" s="152" t="s">
        <v>88</v>
      </c>
      <c r="B7" s="43" t="s">
        <v>128</v>
      </c>
      <c r="C7" s="62" t="s">
        <v>29</v>
      </c>
      <c r="D7" s="63" t="s">
        <v>85</v>
      </c>
      <c r="E7" s="64" t="s">
        <v>30</v>
      </c>
      <c r="F7" s="70">
        <v>6116058</v>
      </c>
      <c r="G7" s="62">
        <v>3</v>
      </c>
      <c r="H7" s="69">
        <v>0.03</v>
      </c>
      <c r="I7" s="71">
        <f>F7*G7*H7</f>
        <v>550445.22</v>
      </c>
      <c r="J7" s="152" t="s">
        <v>129</v>
      </c>
    </row>
    <row r="8" spans="1:10" ht="27">
      <c r="A8" s="153"/>
      <c r="B8" s="43" t="s">
        <v>128</v>
      </c>
      <c r="C8" s="62" t="s">
        <v>31</v>
      </c>
      <c r="D8" s="63" t="s">
        <v>85</v>
      </c>
      <c r="E8" s="65" t="s">
        <v>32</v>
      </c>
      <c r="F8" s="70">
        <v>6116058</v>
      </c>
      <c r="G8" s="62">
        <v>3</v>
      </c>
      <c r="H8" s="69">
        <v>0.05</v>
      </c>
      <c r="I8" s="71">
        <f t="shared" ref="I8:I10" si="0">F8*G8*H8</f>
        <v>917408.70000000007</v>
      </c>
      <c r="J8" s="153"/>
    </row>
    <row r="9" spans="1:10">
      <c r="A9" s="153"/>
      <c r="B9" s="43" t="s">
        <v>128</v>
      </c>
      <c r="C9" s="62" t="s">
        <v>33</v>
      </c>
      <c r="D9" s="63" t="s">
        <v>85</v>
      </c>
      <c r="E9" s="64" t="s">
        <v>34</v>
      </c>
      <c r="F9" s="70">
        <v>4689708</v>
      </c>
      <c r="G9" s="62">
        <v>2</v>
      </c>
      <c r="H9" s="69">
        <v>0.1</v>
      </c>
      <c r="I9" s="71">
        <f t="shared" si="0"/>
        <v>937941.60000000009</v>
      </c>
      <c r="J9" s="153"/>
    </row>
    <row r="10" spans="1:10">
      <c r="A10" s="154"/>
      <c r="B10" s="43" t="s">
        <v>128</v>
      </c>
      <c r="C10" s="62" t="s">
        <v>35</v>
      </c>
      <c r="D10" s="63" t="s">
        <v>85</v>
      </c>
      <c r="E10" s="64" t="s">
        <v>36</v>
      </c>
      <c r="F10" s="70">
        <v>3134914</v>
      </c>
      <c r="G10" s="62">
        <v>1</v>
      </c>
      <c r="H10" s="69">
        <v>0.15</v>
      </c>
      <c r="I10" s="71">
        <f t="shared" si="0"/>
        <v>470237.1</v>
      </c>
      <c r="J10" s="154"/>
    </row>
    <row r="11" spans="1:10">
      <c r="A11" s="15"/>
      <c r="B11" s="12"/>
      <c r="C11" s="17"/>
      <c r="D11" s="12"/>
      <c r="E11" s="18"/>
      <c r="F11" s="74"/>
      <c r="G11" s="17"/>
      <c r="H11" s="19"/>
      <c r="I11" s="72"/>
      <c r="J11" s="15"/>
    </row>
    <row r="12" spans="1:10">
      <c r="A12" s="15"/>
      <c r="B12" s="12"/>
      <c r="C12" s="17"/>
      <c r="D12" s="12"/>
      <c r="E12" s="18"/>
      <c r="F12" s="74"/>
      <c r="G12" s="17"/>
      <c r="H12" s="19"/>
      <c r="I12" s="72"/>
      <c r="J12" s="15"/>
    </row>
    <row r="13" spans="1:10">
      <c r="A13" s="15"/>
      <c r="B13" s="12"/>
      <c r="C13" s="17"/>
      <c r="D13" s="12"/>
      <c r="E13" s="18"/>
      <c r="F13" s="74"/>
      <c r="G13" s="17"/>
      <c r="H13" s="19"/>
      <c r="I13" s="72"/>
      <c r="J13" s="15"/>
    </row>
    <row r="14" spans="1:10">
      <c r="A14" s="15"/>
      <c r="B14" s="12"/>
      <c r="C14" s="17"/>
      <c r="D14" s="12"/>
      <c r="E14" s="18"/>
      <c r="F14" s="74"/>
      <c r="G14" s="17"/>
      <c r="H14" s="19"/>
      <c r="I14" s="72"/>
      <c r="J14" s="15"/>
    </row>
    <row r="15" spans="1:10">
      <c r="A15" s="15"/>
      <c r="B15" s="12"/>
      <c r="C15" s="17"/>
      <c r="D15" s="12"/>
      <c r="E15" s="18"/>
      <c r="F15" s="74"/>
      <c r="G15" s="17"/>
      <c r="H15" s="19"/>
      <c r="I15" s="72"/>
      <c r="J15" s="15"/>
    </row>
    <row r="16" spans="1:10">
      <c r="A16" s="15"/>
      <c r="B16" s="12"/>
      <c r="C16" s="17"/>
      <c r="D16" s="12"/>
      <c r="E16" s="18"/>
      <c r="F16" s="74"/>
      <c r="G16" s="17"/>
      <c r="H16" s="19"/>
      <c r="I16" s="72"/>
      <c r="J16" s="15"/>
    </row>
    <row r="17" spans="1:10">
      <c r="A17" s="15"/>
      <c r="B17" s="12"/>
      <c r="C17" s="17"/>
      <c r="D17" s="12"/>
      <c r="E17" s="18"/>
      <c r="F17" s="74"/>
      <c r="G17" s="17"/>
      <c r="H17" s="19"/>
      <c r="I17" s="72"/>
      <c r="J17" s="15"/>
    </row>
    <row r="18" spans="1:10">
      <c r="A18" s="150" t="s">
        <v>13</v>
      </c>
      <c r="B18" s="150"/>
      <c r="C18" s="150"/>
      <c r="D18" s="150"/>
      <c r="E18" s="150"/>
      <c r="F18" s="150"/>
      <c r="G18" s="150"/>
      <c r="H18" s="151"/>
      <c r="I18" s="73">
        <f>SUM(I11:I17)</f>
        <v>0</v>
      </c>
      <c r="J18" s="61"/>
    </row>
  </sheetData>
  <mergeCells count="3">
    <mergeCell ref="A18:H18"/>
    <mergeCell ref="A7:A10"/>
    <mergeCell ref="J7:J10"/>
  </mergeCells>
  <phoneticPr fontId="5" type="noConversion"/>
  <pageMargins left="0.7" right="0.7" top="0.75" bottom="0.75" header="0.3" footer="0.3"/>
  <pageSetup paperSize="9" scale="74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8"/>
  <sheetViews>
    <sheetView view="pageBreakPreview" zoomScaleNormal="100" zoomScaleSheetLayoutView="100" workbookViewId="0">
      <selection activeCell="E7" sqref="E7"/>
    </sheetView>
  </sheetViews>
  <sheetFormatPr defaultRowHeight="16.5"/>
  <cols>
    <col min="1" max="1" width="12.75" bestFit="1" customWidth="1"/>
    <col min="2" max="2" width="9.25" bestFit="1" customWidth="1"/>
    <col min="3" max="3" width="8" bestFit="1" customWidth="1"/>
    <col min="4" max="4" width="17.25" bestFit="1" customWidth="1"/>
    <col min="5" max="5" width="27.25" customWidth="1"/>
    <col min="6" max="6" width="8.375" bestFit="1" customWidth="1"/>
    <col min="7" max="7" width="15.875" customWidth="1"/>
  </cols>
  <sheetData>
    <row r="2" spans="1:7" s="29" customFormat="1" ht="17.25">
      <c r="A2" s="80" t="s">
        <v>68</v>
      </c>
    </row>
    <row r="3" spans="1:7" s="29" customFormat="1">
      <c r="A3" s="49"/>
    </row>
    <row r="4" spans="1:7">
      <c r="A4" s="79" t="s">
        <v>63</v>
      </c>
      <c r="B4" s="7"/>
      <c r="C4" s="7"/>
      <c r="D4" s="7"/>
      <c r="E4" s="7"/>
      <c r="F4" s="7"/>
    </row>
    <row r="5" spans="1:7" ht="27">
      <c r="A5" s="38" t="s">
        <v>72</v>
      </c>
      <c r="B5" s="38" t="s">
        <v>9</v>
      </c>
      <c r="C5" s="38" t="s">
        <v>10</v>
      </c>
      <c r="D5" s="38" t="s">
        <v>18</v>
      </c>
      <c r="E5" s="38" t="s">
        <v>11</v>
      </c>
      <c r="F5" s="38" t="s">
        <v>12</v>
      </c>
      <c r="G5" s="38" t="s">
        <v>71</v>
      </c>
    </row>
    <row r="6" spans="1:7" s="29" customFormat="1" ht="27">
      <c r="A6" s="41" t="s">
        <v>117</v>
      </c>
      <c r="B6" s="43" t="s">
        <v>122</v>
      </c>
      <c r="C6" s="43" t="s">
        <v>119</v>
      </c>
      <c r="D6" s="43" t="s">
        <v>157</v>
      </c>
      <c r="E6" s="43" t="s">
        <v>124</v>
      </c>
      <c r="F6" s="47">
        <v>80000</v>
      </c>
      <c r="G6" s="41" t="s">
        <v>132</v>
      </c>
    </row>
    <row r="7" spans="1:7" ht="27">
      <c r="A7" s="41" t="s">
        <v>118</v>
      </c>
      <c r="B7" s="43" t="s">
        <v>122</v>
      </c>
      <c r="C7" s="43" t="s">
        <v>120</v>
      </c>
      <c r="D7" s="43" t="s">
        <v>158</v>
      </c>
      <c r="E7" s="43" t="s">
        <v>124</v>
      </c>
      <c r="F7" s="47">
        <v>140000</v>
      </c>
      <c r="G7" s="41" t="s">
        <v>132</v>
      </c>
    </row>
    <row r="8" spans="1:7" ht="27">
      <c r="A8" s="41" t="s">
        <v>121</v>
      </c>
      <c r="B8" s="43" t="s">
        <v>123</v>
      </c>
      <c r="C8" s="46" t="s">
        <v>119</v>
      </c>
      <c r="D8" s="43" t="s">
        <v>157</v>
      </c>
      <c r="E8" s="43" t="s">
        <v>125</v>
      </c>
      <c r="F8" s="47">
        <v>80000</v>
      </c>
      <c r="G8" s="41" t="s">
        <v>132</v>
      </c>
    </row>
    <row r="9" spans="1:7">
      <c r="A9" s="11"/>
      <c r="B9" s="11"/>
      <c r="C9" s="9"/>
      <c r="D9" s="9"/>
      <c r="E9" s="9"/>
      <c r="F9" s="9"/>
      <c r="G9" s="8"/>
    </row>
    <row r="10" spans="1:7" s="29" customFormat="1">
      <c r="A10" s="11"/>
      <c r="B10" s="11"/>
      <c r="C10" s="9"/>
      <c r="D10" s="9"/>
      <c r="E10" s="9"/>
      <c r="F10" s="9"/>
      <c r="G10" s="11"/>
    </row>
    <row r="11" spans="1:7" s="29" customFormat="1">
      <c r="A11" s="11"/>
      <c r="B11" s="11"/>
      <c r="C11" s="9"/>
      <c r="D11" s="9"/>
      <c r="E11" s="9"/>
      <c r="F11" s="9"/>
      <c r="G11" s="11"/>
    </row>
    <row r="12" spans="1:7" s="29" customFormat="1">
      <c r="A12" s="11"/>
      <c r="B12" s="11"/>
      <c r="C12" s="9"/>
      <c r="D12" s="9"/>
      <c r="E12" s="9"/>
      <c r="F12" s="9"/>
      <c r="G12" s="11"/>
    </row>
    <row r="13" spans="1:7" s="29" customFormat="1">
      <c r="A13" s="11"/>
      <c r="B13" s="11"/>
      <c r="C13" s="9"/>
      <c r="D13" s="9"/>
      <c r="E13" s="9"/>
      <c r="F13" s="9"/>
      <c r="G13" s="11"/>
    </row>
    <row r="14" spans="1:7">
      <c r="A14" s="11"/>
      <c r="B14" s="11"/>
      <c r="C14" s="9"/>
      <c r="D14" s="9"/>
      <c r="E14" s="9"/>
      <c r="F14" s="9"/>
      <c r="G14" s="8"/>
    </row>
    <row r="15" spans="1:7">
      <c r="A15" s="11"/>
      <c r="B15" s="11"/>
      <c r="C15" s="9"/>
      <c r="D15" s="9"/>
      <c r="E15" s="9"/>
      <c r="F15" s="9"/>
      <c r="G15" s="8"/>
    </row>
    <row r="16" spans="1:7">
      <c r="A16" s="11"/>
      <c r="B16" s="11"/>
      <c r="C16" s="9"/>
      <c r="D16" s="9"/>
      <c r="E16" s="9"/>
      <c r="F16" s="9"/>
      <c r="G16" s="8"/>
    </row>
    <row r="17" spans="1:7">
      <c r="A17" s="11"/>
      <c r="B17" s="11"/>
      <c r="C17" s="9"/>
      <c r="D17" s="9"/>
      <c r="E17" s="9"/>
      <c r="F17" s="9"/>
      <c r="G17" s="8"/>
    </row>
    <row r="18" spans="1:7">
      <c r="A18" s="155" t="s">
        <v>13</v>
      </c>
      <c r="B18" s="156"/>
      <c r="C18" s="156"/>
      <c r="D18" s="156"/>
      <c r="E18" s="157"/>
      <c r="F18" s="39">
        <f>SUM(F9:F17)</f>
        <v>0</v>
      </c>
      <c r="G18" s="40"/>
    </row>
  </sheetData>
  <mergeCells count="1">
    <mergeCell ref="A18:E18"/>
  </mergeCells>
  <phoneticPr fontId="5" type="noConversion"/>
  <pageMargins left="0.7" right="0.7" top="0.75" bottom="0.75" header="0.3" footer="0.3"/>
  <pageSetup paperSize="9" scale="5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2"/>
  <sheetViews>
    <sheetView view="pageBreakPreview" zoomScaleNormal="100" zoomScaleSheetLayoutView="100" workbookViewId="0">
      <selection activeCell="G6" sqref="G6:G9"/>
    </sheetView>
  </sheetViews>
  <sheetFormatPr defaultRowHeight="16.5"/>
  <cols>
    <col min="1" max="1" width="12.75" bestFit="1" customWidth="1"/>
    <col min="2" max="2" width="12.375" customWidth="1"/>
    <col min="3" max="3" width="14.375" customWidth="1"/>
    <col min="4" max="4" width="17.25" bestFit="1" customWidth="1"/>
    <col min="5" max="5" width="38.5" customWidth="1"/>
    <col min="6" max="6" width="9.625" bestFit="1" customWidth="1"/>
    <col min="7" max="7" width="16.125" customWidth="1"/>
  </cols>
  <sheetData>
    <row r="2" spans="1:7" ht="17.25">
      <c r="A2" s="80" t="s">
        <v>68</v>
      </c>
      <c r="B2" s="10"/>
      <c r="C2" s="10"/>
      <c r="D2" s="10"/>
      <c r="E2" s="10"/>
      <c r="F2" s="10"/>
    </row>
    <row r="3" spans="1:7" ht="17.25">
      <c r="A3" s="80"/>
      <c r="B3" s="10"/>
      <c r="C3" s="10"/>
      <c r="D3" s="10"/>
      <c r="E3" s="10"/>
      <c r="F3" s="10"/>
    </row>
    <row r="4" spans="1:7">
      <c r="A4" s="79" t="s">
        <v>19</v>
      </c>
      <c r="B4" s="10"/>
      <c r="C4" s="10"/>
      <c r="D4" s="10"/>
      <c r="E4" s="10"/>
      <c r="F4" s="10"/>
    </row>
    <row r="5" spans="1:7" ht="27">
      <c r="A5" s="38" t="s">
        <v>70</v>
      </c>
      <c r="B5" s="38" t="s">
        <v>9</v>
      </c>
      <c r="C5" s="38" t="s">
        <v>10</v>
      </c>
      <c r="D5" s="38" t="s">
        <v>17</v>
      </c>
      <c r="E5" s="38" t="s">
        <v>11</v>
      </c>
      <c r="F5" s="38" t="s">
        <v>12</v>
      </c>
      <c r="G5" s="38" t="s">
        <v>71</v>
      </c>
    </row>
    <row r="6" spans="1:7" s="29" customFormat="1" ht="27" customHeight="1">
      <c r="A6" s="41" t="s">
        <v>130</v>
      </c>
      <c r="B6" s="43" t="s">
        <v>122</v>
      </c>
      <c r="C6" s="43" t="s">
        <v>119</v>
      </c>
      <c r="D6" s="43" t="s">
        <v>126</v>
      </c>
      <c r="E6" s="162" t="s">
        <v>131</v>
      </c>
      <c r="F6" s="47">
        <v>452250</v>
      </c>
      <c r="G6" s="159" t="s">
        <v>154</v>
      </c>
    </row>
    <row r="7" spans="1:7" s="29" customFormat="1">
      <c r="A7" s="41" t="s">
        <v>135</v>
      </c>
      <c r="B7" s="43" t="s">
        <v>122</v>
      </c>
      <c r="C7" s="43" t="s">
        <v>119</v>
      </c>
      <c r="D7" s="43" t="s">
        <v>126</v>
      </c>
      <c r="E7" s="163"/>
      <c r="F7" s="47">
        <v>452250</v>
      </c>
      <c r="G7" s="160"/>
    </row>
    <row r="8" spans="1:7">
      <c r="A8" s="41" t="s">
        <v>136</v>
      </c>
      <c r="B8" s="43" t="s">
        <v>122</v>
      </c>
      <c r="C8" s="43" t="s">
        <v>120</v>
      </c>
      <c r="D8" s="43" t="s">
        <v>127</v>
      </c>
      <c r="E8" s="163"/>
      <c r="F8" s="47">
        <v>874800</v>
      </c>
      <c r="G8" s="160"/>
    </row>
    <row r="9" spans="1:7">
      <c r="A9" s="41" t="s">
        <v>137</v>
      </c>
      <c r="B9" s="43" t="s">
        <v>123</v>
      </c>
      <c r="C9" s="43" t="s">
        <v>133</v>
      </c>
      <c r="D9" s="43" t="s">
        <v>134</v>
      </c>
      <c r="E9" s="164"/>
      <c r="F9" s="47">
        <v>2100000</v>
      </c>
      <c r="G9" s="161"/>
    </row>
    <row r="10" spans="1:7">
      <c r="A10" s="52"/>
      <c r="B10" s="44"/>
      <c r="C10" s="42"/>
      <c r="D10" s="42"/>
      <c r="E10" s="42"/>
      <c r="F10" s="48"/>
      <c r="G10" s="11"/>
    </row>
    <row r="11" spans="1:7" s="29" customFormat="1">
      <c r="A11" s="52"/>
      <c r="B11" s="44"/>
      <c r="C11" s="42"/>
      <c r="D11" s="42"/>
      <c r="E11" s="42"/>
      <c r="F11" s="48"/>
      <c r="G11" s="11"/>
    </row>
    <row r="12" spans="1:7" s="29" customFormat="1">
      <c r="A12" s="52"/>
      <c r="B12" s="44"/>
      <c r="C12" s="42"/>
      <c r="D12" s="42"/>
      <c r="E12" s="42"/>
      <c r="F12" s="48"/>
      <c r="G12" s="11"/>
    </row>
    <row r="13" spans="1:7" s="29" customFormat="1">
      <c r="A13" s="52"/>
      <c r="B13" s="44"/>
      <c r="C13" s="42"/>
      <c r="D13" s="42"/>
      <c r="E13" s="42"/>
      <c r="F13" s="48"/>
      <c r="G13" s="11"/>
    </row>
    <row r="14" spans="1:7" s="29" customFormat="1">
      <c r="A14" s="52"/>
      <c r="B14" s="44"/>
      <c r="C14" s="42"/>
      <c r="D14" s="42"/>
      <c r="E14" s="42"/>
      <c r="F14" s="48"/>
      <c r="G14" s="11"/>
    </row>
    <row r="15" spans="1:7" s="29" customFormat="1">
      <c r="A15" s="52"/>
      <c r="B15" s="44"/>
      <c r="C15" s="42"/>
      <c r="D15" s="42"/>
      <c r="E15" s="42"/>
      <c r="F15" s="48"/>
      <c r="G15" s="11"/>
    </row>
    <row r="16" spans="1:7" s="29" customFormat="1">
      <c r="A16" s="52"/>
      <c r="B16" s="44"/>
      <c r="C16" s="42"/>
      <c r="D16" s="42"/>
      <c r="E16" s="42"/>
      <c r="F16" s="48"/>
      <c r="G16" s="11"/>
    </row>
    <row r="17" spans="1:7">
      <c r="A17" s="52"/>
      <c r="B17" s="44"/>
      <c r="C17" s="42"/>
      <c r="D17" s="42"/>
      <c r="E17" s="42"/>
      <c r="F17" s="48"/>
      <c r="G17" s="11"/>
    </row>
    <row r="18" spans="1:7">
      <c r="A18" s="52"/>
      <c r="B18" s="44"/>
      <c r="C18" s="42"/>
      <c r="D18" s="42"/>
      <c r="E18" s="42"/>
      <c r="F18" s="48"/>
      <c r="G18" s="11"/>
    </row>
    <row r="19" spans="1:7">
      <c r="A19" s="52"/>
      <c r="B19" s="44"/>
      <c r="C19" s="42"/>
      <c r="D19" s="42"/>
      <c r="E19" s="42"/>
      <c r="F19" s="48"/>
      <c r="G19" s="11"/>
    </row>
    <row r="20" spans="1:7">
      <c r="A20" s="52"/>
      <c r="B20" s="44"/>
      <c r="C20" s="42"/>
      <c r="D20" s="42"/>
      <c r="E20" s="42"/>
      <c r="F20" s="48"/>
      <c r="G20" s="11"/>
    </row>
    <row r="21" spans="1:7">
      <c r="A21" s="52"/>
      <c r="B21" s="44"/>
      <c r="C21" s="42"/>
      <c r="D21" s="42"/>
      <c r="E21" s="42"/>
      <c r="F21" s="48"/>
      <c r="G21" s="11"/>
    </row>
    <row r="22" spans="1:7">
      <c r="A22" s="158" t="s">
        <v>13</v>
      </c>
      <c r="B22" s="158"/>
      <c r="C22" s="158"/>
      <c r="D22" s="158"/>
      <c r="E22" s="158"/>
      <c r="F22" s="50">
        <f>SUM(F10:F21)</f>
        <v>0</v>
      </c>
      <c r="G22" s="51"/>
    </row>
  </sheetData>
  <mergeCells count="3">
    <mergeCell ref="A22:E22"/>
    <mergeCell ref="G6:G9"/>
    <mergeCell ref="E6:E9"/>
  </mergeCells>
  <phoneticPr fontId="5" type="noConversion"/>
  <pageMargins left="0.7" right="0.7" top="0.75" bottom="0.75" header="0.3" footer="0.3"/>
  <pageSetup paperSize="9" scale="64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4"/>
  <sheetViews>
    <sheetView view="pageBreakPreview" zoomScaleNormal="100" zoomScaleSheetLayoutView="100" workbookViewId="0">
      <selection activeCell="H36" sqref="H36"/>
    </sheetView>
  </sheetViews>
  <sheetFormatPr defaultRowHeight="16.5"/>
  <cols>
    <col min="1" max="1" width="14.625" bestFit="1" customWidth="1"/>
    <col min="2" max="5" width="14.5" customWidth="1"/>
    <col min="6" max="6" width="20.625" customWidth="1"/>
    <col min="7" max="7" width="16.875" customWidth="1"/>
  </cols>
  <sheetData>
    <row r="2" spans="1:6">
      <c r="A2" s="81" t="s">
        <v>69</v>
      </c>
      <c r="B2" s="6"/>
      <c r="C2" s="6"/>
      <c r="D2" s="6"/>
      <c r="E2" s="6"/>
    </row>
    <row r="3" spans="1:6">
      <c r="A3" s="79"/>
      <c r="B3" s="6"/>
      <c r="C3" s="6"/>
      <c r="D3" s="6"/>
      <c r="E3" s="6"/>
    </row>
    <row r="4" spans="1:6">
      <c r="A4" s="79" t="s">
        <v>14</v>
      </c>
      <c r="B4" s="6"/>
      <c r="C4" s="6"/>
      <c r="D4" s="6"/>
      <c r="E4" s="6"/>
    </row>
    <row r="5" spans="1:6" ht="27">
      <c r="A5" s="38" t="s">
        <v>70</v>
      </c>
      <c r="B5" s="38" t="s">
        <v>9</v>
      </c>
      <c r="C5" s="38" t="s">
        <v>10</v>
      </c>
      <c r="D5" s="38" t="s">
        <v>11</v>
      </c>
      <c r="E5" s="38" t="s">
        <v>12</v>
      </c>
      <c r="F5" s="38" t="s">
        <v>71</v>
      </c>
    </row>
    <row r="6" spans="1:6">
      <c r="A6" s="41" t="s">
        <v>75</v>
      </c>
      <c r="B6" s="43" t="s">
        <v>128</v>
      </c>
      <c r="C6" s="45" t="s">
        <v>74</v>
      </c>
      <c r="D6" s="45" t="s">
        <v>73</v>
      </c>
      <c r="E6" s="45">
        <v>200000</v>
      </c>
      <c r="F6" s="41" t="s">
        <v>138</v>
      </c>
    </row>
    <row r="7" spans="1:6">
      <c r="A7" s="41" t="s">
        <v>76</v>
      </c>
      <c r="B7" s="43" t="s">
        <v>128</v>
      </c>
      <c r="C7" s="45" t="s">
        <v>77</v>
      </c>
      <c r="D7" s="45" t="s">
        <v>78</v>
      </c>
      <c r="E7" s="45">
        <v>900000</v>
      </c>
      <c r="F7" s="41" t="s">
        <v>139</v>
      </c>
    </row>
    <row r="8" spans="1:6" s="29" customFormat="1">
      <c r="A8" s="41" t="s">
        <v>148</v>
      </c>
      <c r="B8" s="43" t="s">
        <v>149</v>
      </c>
      <c r="C8" s="45" t="s">
        <v>150</v>
      </c>
      <c r="D8" s="45" t="s">
        <v>151</v>
      </c>
      <c r="E8" s="45">
        <v>100000</v>
      </c>
      <c r="F8" s="41" t="s">
        <v>152</v>
      </c>
    </row>
    <row r="9" spans="1:6" s="29" customFormat="1">
      <c r="A9" s="41" t="s">
        <v>148</v>
      </c>
      <c r="B9" s="43" t="s">
        <v>149</v>
      </c>
      <c r="C9" s="45" t="s">
        <v>150</v>
      </c>
      <c r="D9" s="45" t="s">
        <v>153</v>
      </c>
      <c r="E9" s="45">
        <v>230000</v>
      </c>
      <c r="F9" s="41" t="s">
        <v>152</v>
      </c>
    </row>
    <row r="10" spans="1:6" s="29" customFormat="1">
      <c r="A10" s="55"/>
      <c r="B10" s="55"/>
      <c r="C10" s="56"/>
      <c r="D10" s="56"/>
      <c r="E10" s="56"/>
      <c r="F10" s="55"/>
    </row>
    <row r="11" spans="1:6">
      <c r="A11" s="55"/>
      <c r="B11" s="55"/>
      <c r="C11" s="56"/>
      <c r="D11" s="56"/>
      <c r="E11" s="56"/>
      <c r="F11" s="55"/>
    </row>
    <row r="12" spans="1:6">
      <c r="A12" s="55"/>
      <c r="B12" s="55"/>
      <c r="C12" s="56"/>
      <c r="D12" s="56"/>
      <c r="E12" s="56"/>
      <c r="F12" s="55"/>
    </row>
    <row r="13" spans="1:6">
      <c r="A13" s="55"/>
      <c r="B13" s="57"/>
      <c r="C13" s="56"/>
      <c r="D13" s="56"/>
      <c r="E13" s="58"/>
      <c r="F13" s="55"/>
    </row>
    <row r="14" spans="1:6">
      <c r="A14" s="155" t="s">
        <v>13</v>
      </c>
      <c r="B14" s="156"/>
      <c r="C14" s="156"/>
      <c r="D14" s="156"/>
      <c r="E14" s="54">
        <f>SUM(E10:E13)</f>
        <v>0</v>
      </c>
      <c r="F14" s="40"/>
    </row>
  </sheetData>
  <mergeCells count="1">
    <mergeCell ref="A14:D14"/>
  </mergeCells>
  <phoneticPr fontId="5" type="noConversion"/>
  <pageMargins left="0.7" right="0.7" top="0.75" bottom="0.75" header="0.3" footer="0.3"/>
  <pageSetup paperSize="9" scale="6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view="pageBreakPreview" zoomScaleNormal="100" zoomScaleSheetLayoutView="100" workbookViewId="0">
      <selection activeCell="G36" sqref="G36"/>
    </sheetView>
  </sheetViews>
  <sheetFormatPr defaultRowHeight="16.5"/>
  <cols>
    <col min="1" max="1" width="20.625" customWidth="1"/>
    <col min="2" max="2" width="16.625" customWidth="1"/>
    <col min="3" max="3" width="19.625" customWidth="1"/>
    <col min="4" max="4" width="20.625" customWidth="1"/>
    <col min="5" max="5" width="11.5" bestFit="1" customWidth="1"/>
    <col min="6" max="6" width="28.125" customWidth="1"/>
    <col min="7" max="7" width="16.875" customWidth="1"/>
  </cols>
  <sheetData>
    <row r="1" spans="1:6">
      <c r="A1" s="49"/>
    </row>
    <row r="2" spans="1:6" s="29" customFormat="1">
      <c r="A2" s="81" t="s">
        <v>69</v>
      </c>
    </row>
    <row r="3" spans="1:6" s="29" customFormat="1">
      <c r="A3" s="49"/>
    </row>
    <row r="4" spans="1:6">
      <c r="A4" s="79" t="s">
        <v>8</v>
      </c>
      <c r="B4" s="1"/>
      <c r="C4" s="1"/>
      <c r="D4" s="1"/>
      <c r="E4" s="1"/>
    </row>
    <row r="5" spans="1:6" ht="27">
      <c r="A5" s="38" t="s">
        <v>70</v>
      </c>
      <c r="B5" s="38" t="s">
        <v>9</v>
      </c>
      <c r="C5" s="38" t="s">
        <v>10</v>
      </c>
      <c r="D5" s="38" t="s">
        <v>11</v>
      </c>
      <c r="E5" s="38" t="s">
        <v>12</v>
      </c>
      <c r="F5" s="38" t="s">
        <v>79</v>
      </c>
    </row>
    <row r="6" spans="1:6">
      <c r="A6" s="41" t="s">
        <v>89</v>
      </c>
      <c r="B6" s="43" t="s">
        <v>140</v>
      </c>
      <c r="C6" s="45" t="s">
        <v>144</v>
      </c>
      <c r="D6" s="45" t="s">
        <v>80</v>
      </c>
      <c r="E6" s="45">
        <v>10000000</v>
      </c>
      <c r="F6" s="41" t="s">
        <v>141</v>
      </c>
    </row>
    <row r="7" spans="1:6" ht="27">
      <c r="A7" s="41" t="s">
        <v>142</v>
      </c>
      <c r="B7" s="43" t="s">
        <v>143</v>
      </c>
      <c r="C7" s="45" t="s">
        <v>145</v>
      </c>
      <c r="D7" s="45" t="s">
        <v>146</v>
      </c>
      <c r="E7" s="45">
        <v>12300000</v>
      </c>
      <c r="F7" s="41" t="s">
        <v>147</v>
      </c>
    </row>
    <row r="8" spans="1:6">
      <c r="A8" s="11"/>
      <c r="B8" s="2"/>
      <c r="C8" s="3"/>
      <c r="D8" s="3"/>
      <c r="E8" s="3"/>
      <c r="F8" s="2"/>
    </row>
    <row r="9" spans="1:6" s="29" customFormat="1">
      <c r="A9" s="11"/>
      <c r="B9" s="11"/>
      <c r="C9" s="9"/>
      <c r="D9" s="9"/>
      <c r="E9" s="9"/>
      <c r="F9" s="11"/>
    </row>
    <row r="10" spans="1:6" s="29" customFormat="1">
      <c r="A10" s="11"/>
      <c r="B10" s="11"/>
      <c r="C10" s="9"/>
      <c r="D10" s="9"/>
      <c r="E10" s="9"/>
      <c r="F10" s="11"/>
    </row>
    <row r="11" spans="1:6" s="29" customFormat="1">
      <c r="A11" s="11"/>
      <c r="B11" s="11"/>
      <c r="C11" s="9"/>
      <c r="D11" s="9"/>
      <c r="E11" s="9"/>
      <c r="F11" s="11"/>
    </row>
    <row r="12" spans="1:6" s="29" customFormat="1">
      <c r="A12" s="11"/>
      <c r="B12" s="11"/>
      <c r="C12" s="9"/>
      <c r="D12" s="9"/>
      <c r="E12" s="9"/>
      <c r="F12" s="11"/>
    </row>
    <row r="13" spans="1:6">
      <c r="A13" s="11"/>
      <c r="B13" s="2"/>
      <c r="C13" s="3"/>
      <c r="D13" s="3"/>
      <c r="E13" s="3"/>
      <c r="F13" s="2"/>
    </row>
    <row r="14" spans="1:6">
      <c r="A14" s="11"/>
      <c r="B14" s="4"/>
      <c r="C14" s="3"/>
      <c r="D14" s="3"/>
      <c r="E14" s="5"/>
      <c r="F14" s="2"/>
    </row>
    <row r="15" spans="1:6">
      <c r="A15" s="158" t="s">
        <v>13</v>
      </c>
      <c r="B15" s="158"/>
      <c r="C15" s="158"/>
      <c r="D15" s="158"/>
      <c r="E15" s="53">
        <f>SUM(E8:E14)</f>
        <v>0</v>
      </c>
      <c r="F15" s="40"/>
    </row>
  </sheetData>
  <mergeCells count="1">
    <mergeCell ref="A15:D15"/>
  </mergeCells>
  <phoneticPr fontId="5" type="noConversion"/>
  <pageMargins left="0.7" right="0.7" top="0.75" bottom="0.75" header="0.3" footer="0.3"/>
  <pageSetup paperSize="9" scale="6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8</vt:i4>
      </vt:variant>
    </vt:vector>
  </HeadingPairs>
  <TitlesOfParts>
    <vt:vector size="8" baseType="lpstr">
      <vt:lpstr>(별지 제10호 서식)사용실적 보고</vt:lpstr>
      <vt:lpstr>(별지 제11호 서식)사업비 사용명세서</vt:lpstr>
      <vt:lpstr>세부 사업비 사용내역</vt:lpstr>
      <vt:lpstr>인건비(보수)</vt:lpstr>
      <vt:lpstr>여비(국내여비)</vt:lpstr>
      <vt:lpstr>여비(국외여비)</vt:lpstr>
      <vt:lpstr>운영비(일반수용비)</vt:lpstr>
      <vt:lpstr>운영비(일반용역비)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신규복</cp:lastModifiedBy>
  <cp:lastPrinted>2023-03-06T04:07:55Z</cp:lastPrinted>
  <dcterms:created xsi:type="dcterms:W3CDTF">2022-04-04T06:24:15Z</dcterms:created>
  <dcterms:modified xsi:type="dcterms:W3CDTF">2026-01-06T04:31:55Z</dcterms:modified>
</cp:coreProperties>
</file>